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каз с бонусами" sheetId="1" r:id="rId1"/>
  </sheets>
  <definedNames>
    <definedName name="_xlnm._FilterDatabase" localSheetId="0" hidden="1">'Заказ с бонусами'!$C$8:$C$447</definedName>
    <definedName name="__Anonymous_Sheet_DB__1">'Заказ с бонусами'!$C$1:$C$34</definedName>
    <definedName name="Excel_BuiltIn__FilterDatabase" localSheetId="0">'Заказ с бонусами'!$C$8:$C$34</definedName>
  </definedNames>
  <calcPr fullCalcOnLoad="1"/>
</workbook>
</file>

<file path=xl/sharedStrings.xml><?xml version="1.0" encoding="utf-8"?>
<sst xmlns="http://schemas.openxmlformats.org/spreadsheetml/2006/main" count="604" uniqueCount="547">
  <si>
    <t>ЗАКАЗ (СРЕДНИЙ ОПТ)</t>
  </si>
  <si>
    <t>.</t>
  </si>
  <si>
    <t>КЛИЕНТ (на кого оплата, юр лицо) :</t>
  </si>
  <si>
    <t>ДАТА РАЗМЕЩЕНИЯ ЗАКАЗА:</t>
  </si>
  <si>
    <t>МЕНЕДЖЕР:</t>
  </si>
  <si>
    <t>Транспортная компания, Город (куда):</t>
  </si>
  <si>
    <t>Артикул</t>
  </si>
  <si>
    <t xml:space="preserve">Наименование </t>
  </si>
  <si>
    <t>Кол-во</t>
  </si>
  <si>
    <t>СРЕДНИЙ  опт</t>
  </si>
  <si>
    <t>Сумма Итого</t>
  </si>
  <si>
    <t>Вес брутто, гр</t>
  </si>
  <si>
    <t>Вес ИТОГО, кг.</t>
  </si>
  <si>
    <t>ОЧИЩАЮЩИЕ СРЕДСТВА</t>
  </si>
  <si>
    <t>18-1-1</t>
  </si>
  <si>
    <t>Биочистка классическая, 3 г, пробник</t>
  </si>
  <si>
    <t>18-1-2</t>
  </si>
  <si>
    <t>Набор 1 Биочистка  классическая, 9 г ( 3 шт х 3 г)</t>
  </si>
  <si>
    <t>16-7</t>
  </si>
  <si>
    <t>Биочистка классическая, 21 г</t>
  </si>
  <si>
    <t>16-1</t>
  </si>
  <si>
    <t>Биочистка классическая, 70 г</t>
  </si>
  <si>
    <t>16-2</t>
  </si>
  <si>
    <t>Биочистка классическая, 200 г</t>
  </si>
  <si>
    <t>18-2-1</t>
  </si>
  <si>
    <t>Биочистка нежная, 3 г, пробник</t>
  </si>
  <si>
    <t>18-2-2</t>
  </si>
  <si>
    <t>Набор 2 Биочистка  нежная, 9 г ( 3 шт х 3 г)</t>
  </si>
  <si>
    <t>16-6</t>
  </si>
  <si>
    <t>Биочистка нежная, 21 г</t>
  </si>
  <si>
    <t>16-3</t>
  </si>
  <si>
    <t>Биочистка нежная, 70 г</t>
  </si>
  <si>
    <t>16-4</t>
  </si>
  <si>
    <t>Биочистка нежная, 200 г</t>
  </si>
  <si>
    <t>60-2-1</t>
  </si>
  <si>
    <t>Биочистка серебряная для жирной, комбинированной и нормальной кожи Биобьюти Элит 70 гр</t>
  </si>
  <si>
    <t>60-2-2</t>
  </si>
  <si>
    <t>Биочистка серебряная для жирной, комбинированной и нормальной кожи Биобьюти Элит 200 гр</t>
  </si>
  <si>
    <t>60-1-1</t>
  </si>
  <si>
    <t>Биочистка серебряная для сухой, чуствительной и нормальной кожи Биобьюти Элит 70 гр</t>
  </si>
  <si>
    <t>60-1-2</t>
  </si>
  <si>
    <t>Биочистка серебряная для сухой, чуствительной и нормальной кожи Биобьюти Элит 200 гр</t>
  </si>
  <si>
    <t>50-2-1</t>
  </si>
  <si>
    <t>Скраб Фрэш фейс для жирной кожи  3 гр., пробник</t>
  </si>
  <si>
    <t>50-2-2</t>
  </si>
  <si>
    <t>Скраб Фрэш фейс для жирной кожи  18 г</t>
  </si>
  <si>
    <t>50-2</t>
  </si>
  <si>
    <t>Скраб Фрэш фейс для жирной кожи  72 г</t>
  </si>
  <si>
    <t>50-1-1</t>
  </si>
  <si>
    <t>Скраб Фрэш фейс для сухой кожи  3 гр., пробник</t>
  </si>
  <si>
    <t>50-1-2</t>
  </si>
  <si>
    <t>Скраб Фрэш фейс для сухой кожи  18 г</t>
  </si>
  <si>
    <t>50-1</t>
  </si>
  <si>
    <t>Скраб Фрэш фейс для сухой кожи  72 г</t>
  </si>
  <si>
    <t>16-9-1</t>
  </si>
  <si>
    <t>ГЕЛЬ ДЛЯ УМЫВАНИЯ  Минеральный MineraLife, 80 мл</t>
  </si>
  <si>
    <t>16-9-8-1</t>
  </si>
  <si>
    <t>Биочистка гелевая MineraLife, 5 мл, пробник</t>
  </si>
  <si>
    <t>новинка</t>
  </si>
  <si>
    <t>16-9-8</t>
  </si>
  <si>
    <t>Биочистка гелевая MineraLife, 80 мл</t>
  </si>
  <si>
    <t>16-9-7-1</t>
  </si>
  <si>
    <t>Биочистка гелевая с цинком MineraLife, 5 мл, пробник</t>
  </si>
  <si>
    <t>16-9-7</t>
  </si>
  <si>
    <t>Биочистка гелевая с цинком MineraLife, 80 мл</t>
  </si>
  <si>
    <t>16-5</t>
  </si>
  <si>
    <t>Биоскраб, 200 г</t>
  </si>
  <si>
    <t>БИОМАСКИ (СУХИЕ)</t>
  </si>
  <si>
    <t>16-1-1</t>
  </si>
  <si>
    <t>Биомаска №1 лифтинг, 50 г</t>
  </si>
  <si>
    <t>16-1-2</t>
  </si>
  <si>
    <t>Биомаска №2 вокруг глаз, 50 г</t>
  </si>
  <si>
    <t>16-1-3</t>
  </si>
  <si>
    <t>Биомаска №3 витаминная, 50 г</t>
  </si>
  <si>
    <t>16-1-4</t>
  </si>
  <si>
    <t>Биомаска №4 для проблемной кожи, 50 г</t>
  </si>
  <si>
    <t>16-1-5</t>
  </si>
  <si>
    <t>Биомаска №5 восстанавливающая, 50 г</t>
  </si>
  <si>
    <t>16-1-6</t>
  </si>
  <si>
    <t>Биомаска №6 сужение пор, 50 г</t>
  </si>
  <si>
    <t>16-1-7</t>
  </si>
  <si>
    <t>Биомаска №7 увлажняющая, 50 г</t>
  </si>
  <si>
    <t>16-1-8</t>
  </si>
  <si>
    <t>Биомаска №8 осветляющая, 50 г</t>
  </si>
  <si>
    <t>16-1-9</t>
  </si>
  <si>
    <t>Биомаска №9 антикупероз, 50 г</t>
  </si>
  <si>
    <t>61-4</t>
  </si>
  <si>
    <t>Биобьюти Элит маска №1 Омоложение. Экспресс регенерация, 50 гр</t>
  </si>
  <si>
    <t>61-5</t>
  </si>
  <si>
    <t>Биобьюти Элит маска №2 Лифтинг. Коррекция овала, 50 гр</t>
  </si>
  <si>
    <t>61-6</t>
  </si>
  <si>
    <t>Биобьюти Элит маска №3 Увлажнеие и питание, 50 гр</t>
  </si>
  <si>
    <t>61-7</t>
  </si>
  <si>
    <t>Биобьюти Элит маска №4 Сужение пор. Устранение дефектов, 50 гр</t>
  </si>
  <si>
    <t>61-8</t>
  </si>
  <si>
    <t>Биобьюти Элит маска №5 От морщин вокруг глаз, 50 гр</t>
  </si>
  <si>
    <t>61-22</t>
  </si>
  <si>
    <t>Биобьюти Элит Экспресс-маска для жирной и нормальной кожи, 50 гр</t>
  </si>
  <si>
    <t>61-11</t>
  </si>
  <si>
    <t>Биобьюти Элит Экспресс-маска для сухой и чувствительной кожи, 50 гр</t>
  </si>
  <si>
    <t>ГЕЛЕВЫЕ МАСКИ MineraLife</t>
  </si>
  <si>
    <t>16-9-2</t>
  </si>
  <si>
    <t xml:space="preserve">Гелевая маска ДЛЯ ВЕК MineraLife, 35 мл </t>
  </si>
  <si>
    <t>16-9-3-1</t>
  </si>
  <si>
    <t xml:space="preserve">Гелевая маска ОМОЛОЖЕНИЕ MineraLife, 5 мл, пробник </t>
  </si>
  <si>
    <t>16-9-3</t>
  </si>
  <si>
    <t xml:space="preserve">Гелевая маска ОМОЛОЖЕНИЕ MineraLife, 50 мл </t>
  </si>
  <si>
    <t>16-9-4</t>
  </si>
  <si>
    <t xml:space="preserve">Гелевая маска ОТ ЧЕРНЫХ ТОЧЕК MineraLife, 50 мл </t>
  </si>
  <si>
    <t>16-9-5-1</t>
  </si>
  <si>
    <t xml:space="preserve">Гелевая маска ТАЛАССО MineraLife, 5 мл, пробник </t>
  </si>
  <si>
    <t>16-9-5-0</t>
  </si>
  <si>
    <t>Гелевая маска ТАЛАССО MineraLife, 20 мл</t>
  </si>
  <si>
    <t>16-9-5</t>
  </si>
  <si>
    <t xml:space="preserve">Гелевая маска ТАЛАССО MineraLife, 50 мл </t>
  </si>
  <si>
    <t>16-9-6</t>
  </si>
  <si>
    <t xml:space="preserve">Гелевая маска УВЛАЖНЕНИЕ MineraLife, 50 мл </t>
  </si>
  <si>
    <t>КРЕМЫ БИОБЬЮТИ</t>
  </si>
  <si>
    <t>51-1</t>
  </si>
  <si>
    <t>Крем Биобьюти "Для век" 30мл</t>
  </si>
  <si>
    <t>51-9</t>
  </si>
  <si>
    <t>Крем Биобьюти "Очищающее молочко" 50мл</t>
  </si>
  <si>
    <t>51-10</t>
  </si>
  <si>
    <t>Крем Биобьюти "Регенерация" 50мл</t>
  </si>
  <si>
    <t>51-3</t>
  </si>
  <si>
    <t>Крем Биобьюти "Тонизирующий" 50мл</t>
  </si>
  <si>
    <t>51-6</t>
  </si>
  <si>
    <t>Крем Биобьюти "Увлажняющий" 50мл</t>
  </si>
  <si>
    <t>51-13</t>
  </si>
  <si>
    <t>Крем Биобьюти "Универсальный восстанавливающ" 50мл</t>
  </si>
  <si>
    <t>51-14</t>
  </si>
  <si>
    <t>Крем Биобьюти "Интенсивное питание" №3  50мл</t>
  </si>
  <si>
    <t>51-15</t>
  </si>
  <si>
    <t>Крем Биобьюти "Лифтинг" №1 50мл</t>
  </si>
  <si>
    <t>51-16</t>
  </si>
  <si>
    <t>Крем Биобьюти "Мультизащита SPF 20" №10 50мл</t>
  </si>
  <si>
    <t>51-17</t>
  </si>
  <si>
    <t>Крем Биобьюти "Для проблемной кожи" №4 50мл</t>
  </si>
  <si>
    <t>51-18</t>
  </si>
  <si>
    <t>Крем Биобьюти "Фотозащитный SPF 30" №8 50мл</t>
  </si>
  <si>
    <t>51-19</t>
  </si>
  <si>
    <t>Крем Биобьюти  ВВ-крем тон №1 "Нежная ваниль SPF 25" 50мл</t>
  </si>
  <si>
    <t>51-20</t>
  </si>
  <si>
    <t>Крем Биобьюти  ВВ-крем тон №2 "Крем-карамель SPF 25" 50мл</t>
  </si>
  <si>
    <t>51-21</t>
  </si>
  <si>
    <t>Крем Биобьюти "Антикупероз" 50мл</t>
  </si>
  <si>
    <t>908</t>
  </si>
  <si>
    <t>51-22</t>
  </si>
  <si>
    <t>Крем Биобьюти "Осветляющий" 50мл</t>
  </si>
  <si>
    <t>КРЕМЫ С ПЕПТИДАМИ MINERALIFE</t>
  </si>
  <si>
    <t>16-2-1</t>
  </si>
  <si>
    <t>Крем ДЛЯ ВЕК ДНЕВНОЙ MineraLife, 15 мл</t>
  </si>
  <si>
    <t>16-2-2</t>
  </si>
  <si>
    <t>Крем ДЛЯ ВЕК НОЧНОЙ MineraLife, 15 мл</t>
  </si>
  <si>
    <t>16-2-3</t>
  </si>
  <si>
    <t>Крем ДЛЯ ЛИЦА ЛИФТИНГ. КОРРЕКЦИЯ ОВАЛА MineraLife, 50 мл</t>
  </si>
  <si>
    <t>16-2-4</t>
  </si>
  <si>
    <t>Крем ДЛЯ ЛИЦА ЭКСПРЕСС - ЛИФТИНГ MineraLife, 50 мл</t>
  </si>
  <si>
    <t>16-2-5</t>
  </si>
  <si>
    <t>Крем ДЛЯ ЛИЦА ЭКСПРЕСС - УВЛАЖНЕНИЕ MineraLife, 50 мл</t>
  </si>
  <si>
    <t>ГЕЛЬ И МАСЛО ДЛЯ КУТИКУЛЫ</t>
  </si>
  <si>
    <t>Гель для удаления кутикулы в карандаше БИОБЬЮТИ, 2 мл</t>
  </si>
  <si>
    <t>Масло для ногтей и кутикулы  в карандаше "3 в 1 " БИОБЬЮТИ, 2 мл</t>
  </si>
  <si>
    <t>Масло для кутикулы антибактериальное с Монардой в карандаше БИОБЬЮТИ, 2 мл</t>
  </si>
  <si>
    <t>Масло для кутикулы в карандаше АЛОЭ VRUBELSTYLE, 2 мл</t>
  </si>
  <si>
    <t>149</t>
  </si>
  <si>
    <t>Масло для кутикулы в карандаше АПЕЛЬСИН VRUBELSTYLE, 2 мл</t>
  </si>
  <si>
    <t>Масло для кутикулы в карандаше ВИШНЯ VRUBELSTYLE, 2 мл</t>
  </si>
  <si>
    <t>Масло для кутикулы в карандаше КЛУБНИКА VRUBELSTYLE, 2 мл</t>
  </si>
  <si>
    <t>514</t>
  </si>
  <si>
    <t>Масло для кутикулы в карандаше ЛИМОН VRUBELSTYLE, 2 мл</t>
  </si>
  <si>
    <t>Масло для кутикулы в карандаше ПЕРСИК VRUBELSTYLE, 2 мл</t>
  </si>
  <si>
    <t>ТОНИКИ ДЛЯ ЛИЦА</t>
  </si>
  <si>
    <t>20-7</t>
  </si>
  <si>
    <t>Тоник №1 для нормальной кожи</t>
  </si>
  <si>
    <t>20-8</t>
  </si>
  <si>
    <t>Тоник №2 для кожи век</t>
  </si>
  <si>
    <t>ЗУБНЫЕ ПОРОШКИ БИОБЬЮТИ</t>
  </si>
  <si>
    <t>59-1</t>
  </si>
  <si>
    <t>Зубной порошок Биобьюти №1 "Очищение", с хвоей пихты, 50 г</t>
  </si>
  <si>
    <t>59-2</t>
  </si>
  <si>
    <t>Зубной порошок Биобьюти №2 "Укрепление", с шалфеем, 50 г</t>
  </si>
  <si>
    <t>59-3</t>
  </si>
  <si>
    <t>Зубной порошок Биобьюти №3 "Отбеливание", с лимоном, 50 г</t>
  </si>
  <si>
    <t>59-4</t>
  </si>
  <si>
    <t>Зубной порошок Биобьюти №4 "Универсальный", с мятой, 50 г</t>
  </si>
  <si>
    <t>СРЕДСТВА ДЛЯ ВОЛОС  ФИТОНИКА</t>
  </si>
  <si>
    <t>17-1</t>
  </si>
  <si>
    <t>Биошампунь №1 с шишками хмеля, 130 г</t>
  </si>
  <si>
    <t>17-2</t>
  </si>
  <si>
    <t>Биошампунь №2 с хной, 130 г</t>
  </si>
  <si>
    <t>17-3</t>
  </si>
  <si>
    <t>Биошампунь №3 с листьями березы, 130 г</t>
  </si>
  <si>
    <t>17-4</t>
  </si>
  <si>
    <t>Биошампунь №4 с крапивой, 130 г</t>
  </si>
  <si>
    <t>17-6</t>
  </si>
  <si>
    <t>Биомаска Фитоника №1 для увлажнения и волос, 150 г</t>
  </si>
  <si>
    <t>17-5</t>
  </si>
  <si>
    <t>Биомаска Фитоника №2 для укрепления волос, 150 г</t>
  </si>
  <si>
    <t>17-7</t>
  </si>
  <si>
    <t>Биомаска Фитоника №3 на основе бесцветной х, 150 г</t>
  </si>
  <si>
    <t>20-4</t>
  </si>
  <si>
    <t>Ополаскиватель №1 для укрепления и роста волос, 20 пак. х 1,5 г</t>
  </si>
  <si>
    <t>20-5</t>
  </si>
  <si>
    <t>Ополаскиватель №2 для сухих волос</t>
  </si>
  <si>
    <t>20-6</t>
  </si>
  <si>
    <t>Ополаскиватель №3 для жирных  волос</t>
  </si>
  <si>
    <t>54-2-1</t>
  </si>
  <si>
    <t>Биокраска Фитоника №2 бронзовый 30 г</t>
  </si>
  <si>
    <t>54-6-1</t>
  </si>
  <si>
    <t>Биокраска Фитоника №6 рыжевато-русый 30 г</t>
  </si>
  <si>
    <t>54-7-1</t>
  </si>
  <si>
    <t>Биокраска Фитоника №7 ярко-золотистый 30 г</t>
  </si>
  <si>
    <t>СОЛИ ДЛЯ ВАНН</t>
  </si>
  <si>
    <t>20-1</t>
  </si>
  <si>
    <t>Биосоль  № 1 лифтинг "Роскошная кожа"</t>
  </si>
  <si>
    <t>20-2</t>
  </si>
  <si>
    <t>Биосоль  № 2 антицеллюлит "Идеальный силуэт"</t>
  </si>
  <si>
    <t>20-3</t>
  </si>
  <si>
    <t>Биосоль  № 3 увлажнение "Нежная кожа"</t>
  </si>
  <si>
    <t>22-6</t>
  </si>
  <si>
    <t>Neo ФАМсоль, Бальнеотерапия, 500 г.</t>
  </si>
  <si>
    <t>НАТУРАЛЬНОЕ МЫЛО</t>
  </si>
  <si>
    <t>Мыло натуральное "Апельсин" с люфой, 130 г</t>
  </si>
  <si>
    <t>Мыло натуральное "Лаванда" с люфой, 130 г</t>
  </si>
  <si>
    <t>Мыло натуральное "Овсянка" с люфой, 130 г</t>
  </si>
  <si>
    <t>Мыло натуральное "Лемонграсс" с люфой, 130 г</t>
  </si>
  <si>
    <t>ОСУШИТЕЛИ</t>
  </si>
  <si>
    <t>ОсушОбувь</t>
  </si>
  <si>
    <t>Осушитель для обуви Биобьюти, 400 г</t>
  </si>
  <si>
    <t>6-3</t>
  </si>
  <si>
    <t>Осушитель-дезодорант для автомобиля, 350 г</t>
  </si>
  <si>
    <t>6-5</t>
  </si>
  <si>
    <t>Осушитель-дезодорант для детской обуви, 235 г</t>
  </si>
  <si>
    <t>САЛФЕТКИ</t>
  </si>
  <si>
    <t>С1</t>
  </si>
  <si>
    <t>Салфетка для умывания и снятия макияжа Биобьюти голубая 20 см х 20 см</t>
  </si>
  <si>
    <t>С2</t>
  </si>
  <si>
    <t>Салфетка для умывания и снятия макияжа Биобьюти желтая 20 см х 20 см</t>
  </si>
  <si>
    <t>С3</t>
  </si>
  <si>
    <t>Салфетка для умывания и снятия макияжа Биобьюти пыльная роза 20 см х 20 см</t>
  </si>
  <si>
    <t>С4</t>
  </si>
  <si>
    <t>Салфетка для умывания и снятия макияжа Биобьюти сиреневая 20 см х 20 см</t>
  </si>
  <si>
    <t>ДЕМИКТЕН</t>
  </si>
  <si>
    <t>30-2</t>
  </si>
  <si>
    <t>Демиктен PRO, средство гигиеническое для ухода за кожей и ногтями, 10 г</t>
  </si>
  <si>
    <t>БАЛЬЗАМ ДЛЯ ГУБ</t>
  </si>
  <si>
    <t>25-22</t>
  </si>
  <si>
    <t>Бальзам для губ Леди Роял, 5мл</t>
  </si>
  <si>
    <t>ДЕКОРАТИВНАЯ КОСМЕТИКА КРИСТАЛЛ ДЕКОР</t>
  </si>
  <si>
    <t>ПРАЙМЕРЫ</t>
  </si>
  <si>
    <t>6-1-1</t>
  </si>
  <si>
    <t>Праймер "Прозрачный фарфор" ПР1, 5г</t>
  </si>
  <si>
    <t>6-1-2</t>
  </si>
  <si>
    <t>Праймер "Чайная роза" ПР2, 5г</t>
  </si>
  <si>
    <t>ПУДРЫ</t>
  </si>
  <si>
    <t>6-2-1-1</t>
  </si>
  <si>
    <t>Основа (тональная пудра) "Нежная ваниль" П1, 5г</t>
  </si>
  <si>
    <t>6-2-2-1</t>
  </si>
  <si>
    <t>Основа (тональная пудра) "Крем-карамель" П2, 5г</t>
  </si>
  <si>
    <t>6-2-3-1</t>
  </si>
  <si>
    <t>Основа (тональная пудра) "Персиковое дерево" П3, 5г</t>
  </si>
  <si>
    <t>6-2-4-1</t>
  </si>
  <si>
    <t>Основа (тональная пудра) "Бежевый" П4, 5г</t>
  </si>
  <si>
    <t>6-2-5-1</t>
  </si>
  <si>
    <t>Основа (тональная пудра) "Бежево-коричневый" П5, 5г</t>
  </si>
  <si>
    <t>6-2-6-1</t>
  </si>
  <si>
    <t>Основа (тональная пудра) "Ячменное зерно" П6, 5г</t>
  </si>
  <si>
    <t>6-2-1</t>
  </si>
  <si>
    <t>Основа (тональная пудра) "Нежная ваниль" П1, 10г</t>
  </si>
  <si>
    <t>6-2-2</t>
  </si>
  <si>
    <t>Основа (тональная пудра) "Крем-карамель" П2, 10г</t>
  </si>
  <si>
    <t>6-2-3</t>
  </si>
  <si>
    <t>Основа (тональная пудра) "Персиковое дерево" П3, 10г</t>
  </si>
  <si>
    <t>6-2-4</t>
  </si>
  <si>
    <t>Основа (тональная пудра) "Бежевый" П4, 10г</t>
  </si>
  <si>
    <t>6-2-5</t>
  </si>
  <si>
    <t>Основа (тональная пудра) "Бежево-коричневый" П5, 10г</t>
  </si>
  <si>
    <t>6-2-6</t>
  </si>
  <si>
    <t>Основа (тональная пудра) "Ячменное зерно" П6, 10г</t>
  </si>
  <si>
    <t>6-2-7</t>
  </si>
  <si>
    <t>Пудра-вуаль (финишная) "Побег папайи" П7, 5г</t>
  </si>
  <si>
    <t>6-2-8</t>
  </si>
  <si>
    <t>Пудра хайлайтер "Сияющий бланж" П8, 5г</t>
  </si>
  <si>
    <t>6-2-9</t>
  </si>
  <si>
    <t>Пудра хайлайтер "Крыло ангела" П9, 5г</t>
  </si>
  <si>
    <t>6-2-10</t>
  </si>
  <si>
    <t>Пудра контуринг "Кофейное парфе" П10, 5г</t>
  </si>
  <si>
    <t>КОНСИЛЕРЫ</t>
  </si>
  <si>
    <t>6-3-1</t>
  </si>
  <si>
    <t>Консилер (корректор) "Фисташковый" К1, 1,5г</t>
  </si>
  <si>
    <t>6-3-2</t>
  </si>
  <si>
    <t>Консилер (корректор) "Лавандовый" К2, 1,5г</t>
  </si>
  <si>
    <t>6-3-3</t>
  </si>
  <si>
    <t>Консилер (корректор) "Шафрановый" К3, 1,5г</t>
  </si>
  <si>
    <t>РУМЯНА</t>
  </si>
  <si>
    <t>6-4-1</t>
  </si>
  <si>
    <t xml:space="preserve">Румяна "Золотистый турмалин" Р1, 5г </t>
  </si>
  <si>
    <t>6-4-2</t>
  </si>
  <si>
    <t>Румяна "Розовый топаз" Р2, 5г</t>
  </si>
  <si>
    <t>6-4-3</t>
  </si>
  <si>
    <t>Румяна "Античная латунь" Р3, 5г</t>
  </si>
  <si>
    <t>6-4-4</t>
  </si>
  <si>
    <t>Румяна "Бурбон-сатин" Р4, 5г</t>
  </si>
  <si>
    <t>6-4-5</t>
  </si>
  <si>
    <t>Румяна "Коньяк-сатин" Р5, 5г</t>
  </si>
  <si>
    <t>6-4-6</t>
  </si>
  <si>
    <t xml:space="preserve">Румяна "Светлая корица" Р6, 5г  </t>
  </si>
  <si>
    <t>ШИММЕРЫ</t>
  </si>
  <si>
    <t>6-5-1</t>
  </si>
  <si>
    <t>Шиммер (люминайзер) "Алмазные переливы" Ш1, 1,5г</t>
  </si>
  <si>
    <t>6-5-2</t>
  </si>
  <si>
    <t>Шиммер (люминайзер) "Бронза с позолотой" Ш2, 1,5г</t>
  </si>
  <si>
    <t>6-5-3</t>
  </si>
  <si>
    <t>Шиммер (люминайзер) "Дымчатая роза" Ш3, 1,5г</t>
  </si>
  <si>
    <t>6-5-4</t>
  </si>
  <si>
    <t>Шиммер (люминайзер) "Золото" Ш4, 1,5г</t>
  </si>
  <si>
    <t>6-5-5</t>
  </si>
  <si>
    <t>Шиммер (люминайзер) "Мерцающий кварц" Ш5, 1,5г</t>
  </si>
  <si>
    <t>6-5-6</t>
  </si>
  <si>
    <t>Шиммер (люминайзер) "Розовый сатин" Ш6, 1,5г</t>
  </si>
  <si>
    <t>6-5-7</t>
  </si>
  <si>
    <t>Шиммер (люминайзер) "Серебряный призрак" Ш7, 1,5г</t>
  </si>
  <si>
    <t>6-8-6</t>
  </si>
  <si>
    <t xml:space="preserve">Подводка для глаз "Антрацит" ПГ1, 1.5 г           </t>
  </si>
  <si>
    <t>ТЕНИ ДЛЯ ВЕК</t>
  </si>
  <si>
    <t>24-8-3</t>
  </si>
  <si>
    <t>Набор теней для век "Аквамарин", 3г</t>
  </si>
  <si>
    <t>24-8-1</t>
  </si>
  <si>
    <t>Набор теней для век "Гавана", 3г</t>
  </si>
  <si>
    <t>24-8-2</t>
  </si>
  <si>
    <t>Набор теней для век "Орхидея", 3г</t>
  </si>
  <si>
    <t>Тени для век матовая текстура</t>
  </si>
  <si>
    <t>6-6-25</t>
  </si>
  <si>
    <t>Тени для век "Глициния" ТМ2, 1.5 г</t>
  </si>
  <si>
    <t>6-6-1</t>
  </si>
  <si>
    <t xml:space="preserve">Тени для век "Мокко" ТМ3, 1,5 г         </t>
  </si>
  <si>
    <t>6-6-2</t>
  </si>
  <si>
    <t xml:space="preserve">Тени для век "Сгущенные сливки" ТМ4, 1,5 г   </t>
  </si>
  <si>
    <t>6-6-3</t>
  </si>
  <si>
    <t xml:space="preserve">Тени для век "Тауп" ТМ5, 1,5 г      </t>
  </si>
  <si>
    <t>6-6-4</t>
  </si>
  <si>
    <t xml:space="preserve">Тени для век "Фламинго" ТМ6, 1,5 г         </t>
  </si>
  <si>
    <t>6-6-5</t>
  </si>
  <si>
    <t xml:space="preserve">Тени для век "Французский серый" ТМ7, 1,5 г     </t>
  </si>
  <si>
    <t>6-6-6</t>
  </si>
  <si>
    <t xml:space="preserve">Тени для век "Шамуа" ТМ8, 1,5 г  </t>
  </si>
  <si>
    <t>Тени для век перламутровая текстура</t>
  </si>
  <si>
    <t>6-6-20</t>
  </si>
  <si>
    <t>Тени для век "Баклажан- сатин" Т35, 1.5 г</t>
  </si>
  <si>
    <t>6-6-8</t>
  </si>
  <si>
    <t>Тени для век "Бистр- сатин" Т9, 1,5 г</t>
  </si>
  <si>
    <t>6-6-9</t>
  </si>
  <si>
    <t>Тени для век "Ваниль- сатин" Т10, 1,5 г</t>
  </si>
  <si>
    <t>6-6-26</t>
  </si>
  <si>
    <t>Тени для век "Васильковый" Т11, 1,5 г</t>
  </si>
  <si>
    <t>6-6-27</t>
  </si>
  <si>
    <t>Тени для век "Голубой муссон" Т12, 1,5 г</t>
  </si>
  <si>
    <t>6-6-10</t>
  </si>
  <si>
    <t>Тени для век "Драконья зелень- сатин" Т13, 1,5 г</t>
  </si>
  <si>
    <t>6-6-7</t>
  </si>
  <si>
    <t xml:space="preserve">Тени для век "Жемчужный агат" Т1, 1,5 г </t>
  </si>
  <si>
    <t>6-6-28</t>
  </si>
  <si>
    <t xml:space="preserve">Тени для век "Индиго- сатин" Т14, 1,5 г        </t>
  </si>
  <si>
    <t>6-6-11</t>
  </si>
  <si>
    <t>Тени для век "Карамель- сатин" Т15, 1,5 г</t>
  </si>
  <si>
    <t>6-6-33</t>
  </si>
  <si>
    <t>Тени для век "Коралл-сатин" Т33, 1.5 г</t>
  </si>
  <si>
    <t>6-6-29</t>
  </si>
  <si>
    <t xml:space="preserve">Тени для век "Красно- коричневое золото" Т16, 1,5 г        </t>
  </si>
  <si>
    <t>6-6-30</t>
  </si>
  <si>
    <t>Тени для век "Маренго" Т17, 1,5 г</t>
  </si>
  <si>
    <t>6-6-21</t>
  </si>
  <si>
    <t>Тени для век "Марсала- сатин" Т36, 1,5 г</t>
  </si>
  <si>
    <t>6-6-31</t>
  </si>
  <si>
    <t>Тени для век "Ниагара" Т18, 1.5 г</t>
  </si>
  <si>
    <t>6-6-19</t>
  </si>
  <si>
    <t>Тени для век "Персик- сатин" Т34, 1.5 г</t>
  </si>
  <si>
    <t>6-6-12</t>
  </si>
  <si>
    <t xml:space="preserve">Тени для век "Полуночно- синий сатин" Т19, 1,5 г  </t>
  </si>
  <si>
    <t>6-6-13</t>
  </si>
  <si>
    <t>Тени для век "Розовый маунтбэттена" Т20, 1.5 г</t>
  </si>
  <si>
    <t>6-6-14</t>
  </si>
  <si>
    <t xml:space="preserve">Тени для век "Светлый хаки- сатин" Т21, 1.5 г           </t>
  </si>
  <si>
    <t>6-6-15</t>
  </si>
  <si>
    <t>Тени для век "Серая спаржа" Т22, 1.5 г</t>
  </si>
  <si>
    <t>6-6-32</t>
  </si>
  <si>
    <t>Тени для век "Синяя сталь" Т23, 1.5 г</t>
  </si>
  <si>
    <t>6-6-16</t>
  </si>
  <si>
    <t>Тени для век "Старое золото" Т24, 1.5 г</t>
  </si>
  <si>
    <t>6-6-17</t>
  </si>
  <si>
    <t xml:space="preserve">Тени для век "Темно- каштановый" Т25, 1.5 г  </t>
  </si>
  <si>
    <t>6-6-18</t>
  </si>
  <si>
    <t>Тени для век "Темный хаки- сатин" Т26, 1.5 г</t>
  </si>
  <si>
    <t>Тени для век с эффектом мокрого шелка</t>
  </si>
  <si>
    <t>6-6-34</t>
  </si>
  <si>
    <t>Тени для век "Виридан- сатин" Т27, 1.5 г</t>
  </si>
  <si>
    <t>6-6-22</t>
  </si>
  <si>
    <t>Тени для век "Молодой папоротник" Т28, 1.5 г</t>
  </si>
  <si>
    <t>6-6-35</t>
  </si>
  <si>
    <t>Тени для век "Морская волна" Т29, 1.5 г</t>
  </si>
  <si>
    <t>6-6-36</t>
  </si>
  <si>
    <t>Тени для век "Муар" Т30, 1.5 г</t>
  </si>
  <si>
    <t>6-6-23</t>
  </si>
  <si>
    <t>Тени для век "Оливковый сатин" Т31, 1.5 г</t>
  </si>
  <si>
    <t>6-6-24</t>
  </si>
  <si>
    <t xml:space="preserve">Тени для век "Темный кобальт" Т32, 1,5 г </t>
  </si>
  <si>
    <t>ТЕНИ ДЛЯ БРОВЕЙ</t>
  </si>
  <si>
    <t>24-9-1</t>
  </si>
  <si>
    <t>Тени для бровей "Горький шоколад", 1,2г</t>
  </si>
  <si>
    <t>24-9-2</t>
  </si>
  <si>
    <t>Тени для бровей "Медно-коричневый", 1,2г</t>
  </si>
  <si>
    <t>24-9-3</t>
  </si>
  <si>
    <t>Тени для бровей "Мокрый асфальт", 1,2г</t>
  </si>
  <si>
    <t>24-9-4</t>
  </si>
  <si>
    <t>Тени для бровей "Умбра", 1,2г</t>
  </si>
  <si>
    <t>24-9-5</t>
  </si>
  <si>
    <t>Тени для бровей "Черный пепел", 1,2г</t>
  </si>
  <si>
    <t>ПРОБНИКИ ДЕКОРА в наличии на складе</t>
  </si>
  <si>
    <t>24-01-1-1</t>
  </si>
  <si>
    <t>Праймер "Прозрачный фарфор", пробник</t>
  </si>
  <si>
    <t>24-01-1-2</t>
  </si>
  <si>
    <t>Праймер "Чайная роза", пробник</t>
  </si>
  <si>
    <t>24-01-2-3</t>
  </si>
  <si>
    <t>Основа (тональная пудра) "Бежево-коричневый", пробник</t>
  </si>
  <si>
    <t>24-01-2-4</t>
  </si>
  <si>
    <t>Основа (тональная пудра) "Бежевый", пробник</t>
  </si>
  <si>
    <t>24-01-2-2</t>
  </si>
  <si>
    <t>Основа (тональная пудра) "Крем-карамель", пробник</t>
  </si>
  <si>
    <t>24-01-2-8</t>
  </si>
  <si>
    <t>Основа (тональная пудра) "Крыло ангела", пробник</t>
  </si>
  <si>
    <t>24-01-2-1</t>
  </si>
  <si>
    <t>Основа (тональная пудра) "Нежная ваниль", пробник</t>
  </si>
  <si>
    <t>24-01-2-5</t>
  </si>
  <si>
    <t>Основа (тональная пудра) "Персиковое дерево", пробник</t>
  </si>
  <si>
    <t>24-01-2-7</t>
  </si>
  <si>
    <t>Основа (тональная пудра) "Сияющий бланж", пробник</t>
  </si>
  <si>
    <t>24-01-2-6</t>
  </si>
  <si>
    <t>Основа (тональная пудра) "Ячменное зерно", пробник</t>
  </si>
  <si>
    <t>24-01-2-81</t>
  </si>
  <si>
    <t>Пудра оттеночная "Кофейное парфе", пробник</t>
  </si>
  <si>
    <t>24-01-2-71</t>
  </si>
  <si>
    <t>Пудра- вуаль (финишная) "Побег папайи", пробник</t>
  </si>
  <si>
    <t>24-01-4-1</t>
  </si>
  <si>
    <t>Румяна "Розовый топаз", пробник</t>
  </si>
  <si>
    <t>24-01-4-2</t>
  </si>
  <si>
    <t>Румяна "Золотистый турмалин", пробник</t>
  </si>
  <si>
    <t>24-01-4-3</t>
  </si>
  <si>
    <t>Румяна "Античная латунь", пробник</t>
  </si>
  <si>
    <t>24-01-4-4</t>
  </si>
  <si>
    <t>Румяна "Бурбон-сатин", пробник</t>
  </si>
  <si>
    <t>24-01-4-5</t>
  </si>
  <si>
    <t>Румяна "Коньяк-сатин", пробник</t>
  </si>
  <si>
    <t>24-01-4-6</t>
  </si>
  <si>
    <t>Румяна "Светлая корица", пробник</t>
  </si>
  <si>
    <t>24-01-3-1</t>
  </si>
  <si>
    <t>Консилер (корректор) "Лавандовый", пробник</t>
  </si>
  <si>
    <t>24-01-3</t>
  </si>
  <si>
    <t>Консилер (корректор) "Фисташковый", пробник</t>
  </si>
  <si>
    <t>24-01-3-2</t>
  </si>
  <si>
    <t>Консилер (корректор) "Шафрановый", пробник</t>
  </si>
  <si>
    <t>24-01-9-1</t>
  </si>
  <si>
    <t>Тени для бровей "Горький шоколад", пробник</t>
  </si>
  <si>
    <t>24-01-9-2</t>
  </si>
  <si>
    <t>Тени для бровей "Медно-коричневый", пробник</t>
  </si>
  <si>
    <t>24-01-9-3</t>
  </si>
  <si>
    <t>Тени для бровей "Мокрый асфальт", пробник</t>
  </si>
  <si>
    <t>24-01-9-4</t>
  </si>
  <si>
    <t>Тени для бровей "Умбра", пробник</t>
  </si>
  <si>
    <t>24-01-9-5</t>
  </si>
  <si>
    <t>Тени для бровей "Черный пепел", пробник</t>
  </si>
  <si>
    <t>24-01-5</t>
  </si>
  <si>
    <t>Шиммер (люминайзер) "Алмазные переливы", пробник</t>
  </si>
  <si>
    <t>24-01-5-1</t>
  </si>
  <si>
    <t>Шиммер (люминайзер) "Бронза с позолотой", пробник</t>
  </si>
  <si>
    <t>24-01-5-2</t>
  </si>
  <si>
    <t>Шиммер (люминайзер) "Дымчатая роза", пробник</t>
  </si>
  <si>
    <t>24-01-5-3</t>
  </si>
  <si>
    <t>Шиммер (люминайзер) "Золото", пробник</t>
  </si>
  <si>
    <t>24-01-5-4</t>
  </si>
  <si>
    <t>Шиммер (люминайзер) "Мерцающий кварц", пробник</t>
  </si>
  <si>
    <t>24-01-5-5</t>
  </si>
  <si>
    <t>Шиммер (люминайзер) "Розовый сатин", пробник</t>
  </si>
  <si>
    <t>24-01-5-7</t>
  </si>
  <si>
    <t>Шиммер (люминайзер) "Серебряный призрак", пробник</t>
  </si>
  <si>
    <t>ФИТОЧАИ, ПИЩЕВЫЕ ДОБАВКИ</t>
  </si>
  <si>
    <t>30-4</t>
  </si>
  <si>
    <t xml:space="preserve">Флорика, фитонапиток, 56 г (28 пакетов) </t>
  </si>
  <si>
    <t>30-9</t>
  </si>
  <si>
    <t>Бьютифлора, симбиотик,  80г ( 16 пакетов)</t>
  </si>
  <si>
    <t>ВитаминC</t>
  </si>
  <si>
    <t>БАД Витамин С. Вита-Стандарт, 60  капсул  по 600 мг , Пищевая добавка</t>
  </si>
  <si>
    <t>Кальмаг</t>
  </si>
  <si>
    <t>БАД Кальмаг-Стандарт с витамином C, 200 гр</t>
  </si>
  <si>
    <t>Магний</t>
  </si>
  <si>
    <t>БАД Магний-Стандарт, 150 гр</t>
  </si>
  <si>
    <t>17-ТРАВ</t>
  </si>
  <si>
    <t>БАД "17 трав для иммунитета", 100  капсул  по 500 мг , Пищевая добавка</t>
  </si>
  <si>
    <t>715</t>
  </si>
  <si>
    <t>7-1</t>
  </si>
  <si>
    <t>Литофиточай "Секрет красоты" №1, "Нормальный вес", 40 г</t>
  </si>
  <si>
    <t>7-2</t>
  </si>
  <si>
    <t>Литофиточай "Секрет красоты" №2, "Здоровая кожа", 40 г</t>
  </si>
  <si>
    <t>7-3</t>
  </si>
  <si>
    <t>Литофиточай "Секрет красоты" №3, "Легкое дыхание", 40 г</t>
  </si>
  <si>
    <t>7-4</t>
  </si>
  <si>
    <t>Литофиточай "Секрет красоты" №4, "Выведение токсинов", 40 г</t>
  </si>
  <si>
    <t>7-5</t>
  </si>
  <si>
    <t>Литофиточай "Секрет красоты" №5, "Для мужчин", 40 г</t>
  </si>
  <si>
    <t>7-6</t>
  </si>
  <si>
    <t>Литофиточай "Секрет красоты" №6, "Успокаивающий", 40 г</t>
  </si>
  <si>
    <t>7-6-7</t>
  </si>
  <si>
    <t>Литофиточай "Секрет красоты" №7, "Стимулирующий витаминный", 40 г</t>
  </si>
  <si>
    <t>ИТОГО СУММА ЗАКАЗА:</t>
  </si>
  <si>
    <t>Вес итого, кг</t>
  </si>
  <si>
    <t>0-1</t>
  </si>
  <si>
    <t xml:space="preserve">Доставка </t>
  </si>
  <si>
    <t>Доставка (до ТК)</t>
  </si>
  <si>
    <t>ИТОГО С ДОСТАВКОЙ:</t>
  </si>
  <si>
    <r>
      <rPr>
        <b/>
        <sz val="8"/>
        <rFont val="Arial"/>
        <family val="2"/>
      </rPr>
      <t xml:space="preserve">**Справочно:
</t>
    </r>
    <r>
      <rPr>
        <sz val="8"/>
        <rFont val="Arial"/>
        <family val="2"/>
      </rPr>
      <t xml:space="preserve">1. При доставке по Москве в пределах МКАД, стоимость доставки заказов до             25 000 руб — 300 руб, от 25 000 - бесплатно 
2. Заказы от 10500 руб в ТК (CDEC, Деловые линии, ПЭК, </t>
    </r>
    <r>
      <rPr>
        <sz val="8"/>
        <color indexed="8"/>
        <rFont val="Arial"/>
        <family val="2"/>
      </rPr>
      <t>Желдорэкспедиция</t>
    </r>
    <r>
      <rPr>
        <sz val="8"/>
        <rFont val="Arial"/>
        <family val="2"/>
      </rPr>
      <t>, ТАТ,               Байкалсервис, DPD,  КИТ, Энергия) доставляются бесплатно, в                  остальные ТК — 1000 руб. Зказы от 25 000 в любую ТК доставляются                       бесплатно.</t>
    </r>
  </si>
  <si>
    <t xml:space="preserve">БОНУС 3% от суммы заказа </t>
  </si>
  <si>
    <t>сейчас ваш бонус составляет:</t>
  </si>
  <si>
    <t>Наименования</t>
  </si>
  <si>
    <t>кол-во</t>
  </si>
  <si>
    <t>Цена, руб.</t>
  </si>
  <si>
    <t>Сумма</t>
  </si>
  <si>
    <t>Вес брутто, г</t>
  </si>
  <si>
    <t>ПЕЧАТНАЯ ПРОДУКЦИЯ</t>
  </si>
  <si>
    <t>Листовка по биочистке, формат А6, 1 см.</t>
  </si>
  <si>
    <t>Рекламный буклет по декоративной косметике, за 1 шт</t>
  </si>
  <si>
    <t>Листовка Fresh Face, шт.</t>
  </si>
  <si>
    <t>РАЗОВЫЕ ПРОБНИКИ БИОБЬЮТИ</t>
  </si>
  <si>
    <r>
      <rPr>
        <sz val="10"/>
        <rFont val="Arial"/>
        <family val="2"/>
      </rPr>
      <t>Биочистка классическая, 3 г</t>
    </r>
    <r>
      <rPr>
        <sz val="10"/>
        <rFont val="Arial Cyr"/>
        <family val="2"/>
      </rPr>
      <t>, пробник</t>
    </r>
  </si>
  <si>
    <r>
      <rPr>
        <sz val="10"/>
        <rFont val="Arial"/>
        <family val="2"/>
      </rPr>
      <t>Биочистка нежная, 3 г</t>
    </r>
    <r>
      <rPr>
        <sz val="10"/>
        <rFont val="Arial Cyr"/>
        <family val="2"/>
      </rPr>
      <t>, пробник</t>
    </r>
  </si>
  <si>
    <t>Скраб Fresh Face для сухой кожи (плюс пакетик и листовка), 3 гр.</t>
  </si>
  <si>
    <t>Скраб Fresh Face для норм. и жир. кожи (плюс пакетик и лист.), 3 гр.</t>
  </si>
  <si>
    <t>НАБОРЫ ПРОБНИКОВ БИОБЬЮТИ</t>
  </si>
  <si>
    <t>Набор 1  Биочистка классическая, 9 гр (3 шт х 3 гр)</t>
  </si>
  <si>
    <t>Набор 2  Биочистка нежная, 9 гр (3 шт х 3 гр)</t>
  </si>
  <si>
    <t>ПРОБНИКИ MineraLife</t>
  </si>
  <si>
    <t>ПРОБНИКИ Кристалл Декор</t>
  </si>
  <si>
    <t>ИТОГО бонус:</t>
  </si>
  <si>
    <t>Вес бонуса, кг</t>
  </si>
  <si>
    <t>АКЦИЯ:</t>
  </si>
  <si>
    <t>шт</t>
  </si>
  <si>
    <t>ДЛЯ СБОРКИ НА СКЛАД: (ЕСЛИ ЗАКАЗ ЕДЕТ В ДРУГОЙ ГОРОД)</t>
  </si>
  <si>
    <t>Пробники итого для сборки: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</si>
</sst>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"/>
    <numFmt numFmtId="167" formatCode="0"/>
    <numFmt numFmtId="168" formatCode="&quot;1477&quot;"/>
    <numFmt numFmtId="169" formatCode="&quot;1871&quot;"/>
    <numFmt numFmtId="170" formatCode="&quot;3032&quot;"/>
    <numFmt numFmtId="171" formatCode="General"/>
    <numFmt numFmtId="172" formatCode="#,##0"/>
    <numFmt numFmtId="173" formatCode="#,##0.000"/>
  </numFmts>
  <fonts count="4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9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indexed="46"/>
      <name val="Arial"/>
      <family val="2"/>
    </font>
    <font>
      <sz val="10"/>
      <color indexed="22"/>
      <name val="Arial"/>
      <family val="2"/>
    </font>
    <font>
      <b/>
      <sz val="9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9"/>
      <color indexed="46"/>
      <name val="Arial"/>
      <family val="2"/>
    </font>
    <font>
      <sz val="10"/>
      <color indexed="46"/>
      <name val="Arial Cyr"/>
      <family val="2"/>
    </font>
    <font>
      <b/>
      <sz val="10"/>
      <name val="Arial Cyr"/>
      <family val="2"/>
    </font>
    <font>
      <sz val="10"/>
      <color indexed="55"/>
      <name val="Arial"/>
      <family val="2"/>
    </font>
    <font>
      <sz val="10"/>
      <color indexed="24"/>
      <name val="Arial Cyr"/>
      <family val="2"/>
    </font>
    <font>
      <b/>
      <sz val="9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49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22"/>
      <name val="Arial Cyr"/>
      <family val="2"/>
    </font>
    <font>
      <b/>
      <sz val="10"/>
      <color indexed="53"/>
      <name val="Arial Cyr"/>
      <family val="2"/>
    </font>
    <font>
      <b/>
      <sz val="10"/>
      <color indexed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09">
    <xf numFmtId="164" fontId="0" fillId="0" borderId="0" xfId="0" applyAlignment="1">
      <alignment/>
    </xf>
    <xf numFmtId="165" fontId="0" fillId="0" borderId="0" xfId="0" applyNumberFormat="1" applyFont="1" applyFill="1" applyAlignment="1" applyProtection="1">
      <alignment vertical="center"/>
      <protection locked="0"/>
    </xf>
    <xf numFmtId="165" fontId="0" fillId="0" borderId="0" xfId="0" applyNumberFormat="1" applyFont="1" applyFill="1" applyAlignment="1">
      <alignment vertical="center"/>
    </xf>
    <xf numFmtId="164" fontId="12" fillId="0" borderId="0" xfId="0" applyFont="1" applyAlignment="1">
      <alignment horizontal="center" vertical="center"/>
    </xf>
    <xf numFmtId="164" fontId="13" fillId="0" borderId="0" xfId="0" applyFont="1" applyFill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 applyProtection="1">
      <alignment vertical="center"/>
      <protection locked="0"/>
    </xf>
    <xf numFmtId="165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0" applyFont="1" applyFill="1" applyBorder="1" applyAlignment="1" applyProtection="1">
      <alignment horizontal="center" vertical="center" wrapText="1"/>
      <protection locked="0"/>
    </xf>
    <xf numFmtId="165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0" xfId="0" applyFont="1" applyBorder="1" applyAlignment="1" applyProtection="1">
      <alignment horizontal="center" vertical="center"/>
      <protection locked="0"/>
    </xf>
    <xf numFmtId="164" fontId="18" fillId="0" borderId="0" xfId="0" applyFont="1" applyBorder="1" applyAlignment="1" applyProtection="1">
      <alignment horizontal="center" vertical="center"/>
      <protection locked="0"/>
    </xf>
    <xf numFmtId="164" fontId="12" fillId="9" borderId="2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center" vertical="center"/>
      <protection locked="0"/>
    </xf>
    <xf numFmtId="166" fontId="12" fillId="9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9" borderId="2" xfId="0" applyNumberFormat="1" applyFont="1" applyFill="1" applyBorder="1" applyAlignment="1" applyProtection="1">
      <alignment horizontal="center" vertical="center" wrapText="1"/>
      <protection locked="0"/>
    </xf>
    <xf numFmtId="165" fontId="19" fillId="9" borderId="2" xfId="0" applyNumberFormat="1" applyFont="1" applyFill="1" applyBorder="1" applyAlignment="1" applyProtection="1">
      <alignment horizontal="center" vertical="center" wrapText="1"/>
      <protection/>
    </xf>
    <xf numFmtId="164" fontId="12" fillId="9" borderId="2" xfId="0" applyFont="1" applyFill="1" applyBorder="1" applyAlignment="1">
      <alignment horizontal="center" vertical="center" wrapText="1"/>
    </xf>
    <xf numFmtId="164" fontId="12" fillId="9" borderId="2" xfId="0" applyFont="1" applyFill="1" applyBorder="1" applyAlignment="1" applyProtection="1">
      <alignment horizontal="center" vertical="center" wrapText="1"/>
      <protection/>
    </xf>
    <xf numFmtId="165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" xfId="0" applyNumberFormat="1" applyFont="1" applyFill="1" applyBorder="1" applyAlignment="1" applyProtection="1">
      <alignment horizontal="left" vertical="center" wrapText="1"/>
      <protection/>
    </xf>
    <xf numFmtId="164" fontId="19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 applyProtection="1">
      <alignment horizontal="center" vertical="center"/>
      <protection/>
    </xf>
    <xf numFmtId="164" fontId="18" fillId="0" borderId="2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5" fontId="20" fillId="9" borderId="2" xfId="0" applyNumberFormat="1" applyFont="1" applyFill="1" applyBorder="1" applyAlignment="1" applyProtection="1">
      <alignment horizontal="center" vertical="center" wrapText="1"/>
      <protection locked="0"/>
    </xf>
    <xf numFmtId="165" fontId="19" fillId="9" borderId="2" xfId="0" applyNumberFormat="1" applyFont="1" applyFill="1" applyBorder="1" applyAlignment="1" applyProtection="1">
      <alignment horizontal="left" vertical="center" wrapText="1"/>
      <protection/>
    </xf>
    <xf numFmtId="164" fontId="13" fillId="9" borderId="2" xfId="0" applyFont="1" applyFill="1" applyBorder="1" applyAlignment="1" applyProtection="1">
      <alignment horizontal="center" vertical="center" wrapText="1"/>
      <protection/>
    </xf>
    <xf numFmtId="164" fontId="13" fillId="9" borderId="2" xfId="0" applyFont="1" applyFill="1" applyBorder="1" applyAlignment="1" applyProtection="1">
      <alignment horizontal="center" vertical="center"/>
      <protection/>
    </xf>
    <xf numFmtId="164" fontId="18" fillId="9" borderId="2" xfId="0" applyFont="1" applyFill="1" applyBorder="1" applyAlignment="1">
      <alignment horizontal="center" vertical="center"/>
    </xf>
    <xf numFmtId="164" fontId="0" fillId="9" borderId="2" xfId="0" applyFill="1" applyBorder="1" applyAlignment="1">
      <alignment horizontal="center" vertical="center"/>
    </xf>
    <xf numFmtId="164" fontId="19" fillId="9" borderId="2" xfId="0" applyFont="1" applyFill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/>
      <protection hidden="1"/>
    </xf>
    <xf numFmtId="165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horizontal="left" vertical="center" wrapText="1"/>
      <protection/>
    </xf>
    <xf numFmtId="167" fontId="0" fillId="0" borderId="2" xfId="0" applyNumberFormat="1" applyFont="1" applyFill="1" applyBorder="1" applyAlignment="1" applyProtection="1">
      <alignment horizontal="center" vertical="center"/>
      <protection/>
    </xf>
    <xf numFmtId="167" fontId="0" fillId="0" borderId="2" xfId="0" applyNumberFormat="1" applyFont="1" applyBorder="1" applyAlignment="1" applyProtection="1">
      <alignment horizontal="center" vertical="center"/>
      <protection hidden="1"/>
    </xf>
    <xf numFmtId="167" fontId="18" fillId="0" borderId="2" xfId="0" applyNumberFormat="1" applyFont="1" applyBorder="1" applyAlignment="1">
      <alignment horizontal="center" vertical="center"/>
    </xf>
    <xf numFmtId="165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10" borderId="2" xfId="0" applyFont="1" applyFill="1" applyBorder="1" applyAlignment="1">
      <alignment vertical="center" wrapText="1"/>
    </xf>
    <xf numFmtId="164" fontId="0" fillId="0" borderId="2" xfId="0" applyFont="1" applyBorder="1" applyAlignment="1">
      <alignment/>
    </xf>
    <xf numFmtId="164" fontId="22" fillId="0" borderId="0" xfId="0" applyFont="1" applyFill="1" applyAlignment="1">
      <alignment horizontal="center" vertical="center" wrapText="1"/>
    </xf>
    <xf numFmtId="164" fontId="23" fillId="0" borderId="2" xfId="0" applyFont="1" applyFill="1" applyBorder="1" applyAlignment="1" applyProtection="1">
      <alignment vertical="center" wrapText="1"/>
      <protection/>
    </xf>
    <xf numFmtId="167" fontId="0" fillId="9" borderId="2" xfId="0" applyNumberFormat="1" applyFont="1" applyFill="1" applyBorder="1" applyAlignment="1" applyProtection="1">
      <alignment horizontal="center" vertical="center"/>
      <protection/>
    </xf>
    <xf numFmtId="167" fontId="0" fillId="9" borderId="2" xfId="0" applyNumberFormat="1" applyFont="1" applyFill="1" applyBorder="1" applyAlignment="1" applyProtection="1">
      <alignment horizontal="center" vertical="center"/>
      <protection hidden="1"/>
    </xf>
    <xf numFmtId="167" fontId="18" fillId="9" borderId="2" xfId="0" applyNumberFormat="1" applyFont="1" applyFill="1" applyBorder="1" applyAlignment="1">
      <alignment horizontal="center" vertical="center"/>
    </xf>
    <xf numFmtId="167" fontId="19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Border="1" applyAlignment="1">
      <alignment horizontal="center" vertical="center"/>
    </xf>
    <xf numFmtId="167" fontId="0" fillId="0" borderId="2" xfId="0" applyNumberFormat="1" applyFont="1" applyFill="1" applyBorder="1" applyAlignment="1" applyProtection="1">
      <alignment horizontal="center" vertical="center"/>
      <protection hidden="1"/>
    </xf>
    <xf numFmtId="165" fontId="21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9" borderId="2" xfId="0" applyNumberFormat="1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>
      <alignment horizontal="left" vertical="center" wrapText="1"/>
    </xf>
    <xf numFmtId="167" fontId="0" fillId="0" borderId="2" xfId="0" applyNumberFormat="1" applyFont="1" applyBorder="1" applyAlignment="1" applyProtection="1">
      <alignment horizontal="center" vertical="center" wrapText="1"/>
      <protection hidden="1"/>
    </xf>
    <xf numFmtId="164" fontId="0" fillId="0" borderId="2" xfId="0" applyFont="1" applyBorder="1" applyAlignment="1">
      <alignment horizontal="left" vertical="center" wrapText="1"/>
    </xf>
    <xf numFmtId="164" fontId="0" fillId="0" borderId="3" xfId="0" applyFont="1" applyFill="1" applyBorder="1" applyAlignment="1" applyProtection="1">
      <alignment horizontal="center" vertical="center"/>
      <protection/>
    </xf>
    <xf numFmtId="164" fontId="19" fillId="9" borderId="4" xfId="0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horizontal="center" vertical="center" wrapText="1"/>
      <protection/>
    </xf>
    <xf numFmtId="167" fontId="0" fillId="0" borderId="5" xfId="0" applyNumberFormat="1" applyFont="1" applyBorder="1" applyAlignment="1" applyProtection="1">
      <alignment horizontal="center" vertical="center"/>
      <protection hidden="1"/>
    </xf>
    <xf numFmtId="164" fontId="20" fillId="0" borderId="2" xfId="0" applyFont="1" applyFill="1" applyBorder="1" applyAlignment="1">
      <alignment horizontal="center" vertical="center" wrapText="1"/>
    </xf>
    <xf numFmtId="164" fontId="23" fillId="10" borderId="2" xfId="0" applyNumberFormat="1" applyFont="1" applyFill="1" applyBorder="1" applyAlignment="1">
      <alignment horizontal="left" vertical="top"/>
    </xf>
    <xf numFmtId="164" fontId="23" fillId="0" borderId="2" xfId="0" applyFont="1" applyFill="1" applyBorder="1" applyAlignment="1">
      <alignment vertical="top"/>
    </xf>
    <xf numFmtId="164" fontId="20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center" vertical="center" wrapText="1"/>
    </xf>
    <xf numFmtId="167" fontId="0" fillId="0" borderId="6" xfId="0" applyNumberFormat="1" applyFont="1" applyFill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>
      <alignment horizontal="left" vertical="center" wrapText="1"/>
    </xf>
    <xf numFmtId="165" fontId="19" fillId="9" borderId="2" xfId="0" applyNumberFormat="1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5" fontId="0" fillId="0" borderId="2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0" xfId="0" applyFont="1" applyFill="1" applyAlignment="1">
      <alignment horizontal="center" vertical="center"/>
    </xf>
    <xf numFmtId="165" fontId="20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10" borderId="2" xfId="0" applyNumberFormat="1" applyFont="1" applyFill="1" applyBorder="1" applyAlignment="1">
      <alignment horizontal="center" vertical="center"/>
    </xf>
    <xf numFmtId="164" fontId="23" fillId="10" borderId="2" xfId="0" applyNumberFormat="1" applyFont="1" applyFill="1" applyBorder="1" applyAlignment="1">
      <alignment horizontal="left" vertical="center"/>
    </xf>
    <xf numFmtId="164" fontId="20" fillId="0" borderId="2" xfId="0" applyFont="1" applyBorder="1" applyAlignment="1" applyProtection="1">
      <alignment horizontal="center" vertical="center"/>
      <protection locked="0"/>
    </xf>
    <xf numFmtId="164" fontId="20" fillId="0" borderId="0" xfId="0" applyFont="1" applyAlignment="1" applyProtection="1">
      <alignment horizontal="center" vertical="center"/>
      <protection locked="0"/>
    </xf>
    <xf numFmtId="168" fontId="21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left" vertical="center" wrapText="1"/>
      <protection/>
    </xf>
    <xf numFmtId="169" fontId="21" fillId="0" borderId="2" xfId="0" applyNumberFormat="1" applyFont="1" applyBorder="1" applyAlignment="1" applyProtection="1">
      <alignment horizontal="center" vertical="center" wrapText="1"/>
      <protection locked="0"/>
    </xf>
    <xf numFmtId="170" fontId="21" fillId="0" borderId="2" xfId="0" applyNumberFormat="1" applyFont="1" applyBorder="1" applyAlignment="1" applyProtection="1">
      <alignment horizontal="center" vertical="center" wrapText="1"/>
      <protection locked="0"/>
    </xf>
    <xf numFmtId="165" fontId="21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>
      <alignment horizontal="left" vertical="center" wrapText="1"/>
    </xf>
    <xf numFmtId="165" fontId="0" fillId="0" borderId="2" xfId="0" applyNumberFormat="1" applyFont="1" applyFill="1" applyBorder="1" applyAlignment="1" applyProtection="1">
      <alignment vertical="center"/>
      <protection/>
    </xf>
    <xf numFmtId="167" fontId="0" fillId="0" borderId="2" xfId="0" applyNumberFormat="1" applyFont="1" applyFill="1" applyBorder="1" applyAlignment="1">
      <alignment horizontal="center" vertical="center"/>
    </xf>
    <xf numFmtId="164" fontId="24" fillId="0" borderId="0" xfId="0" applyFont="1" applyAlignment="1">
      <alignment horizontal="left" vertical="center"/>
    </xf>
    <xf numFmtId="164" fontId="24" fillId="0" borderId="0" xfId="0" applyFont="1" applyAlignment="1">
      <alignment horizontal="center" vertical="center"/>
    </xf>
    <xf numFmtId="165" fontId="20" fillId="0" borderId="2" xfId="0" applyNumberFormat="1" applyFont="1" applyFill="1" applyBorder="1" applyAlignment="1" applyProtection="1">
      <alignment horizontal="center" vertical="center"/>
      <protection locked="0"/>
    </xf>
    <xf numFmtId="165" fontId="20" fillId="0" borderId="2" xfId="0" applyNumberFormat="1" applyFont="1" applyBorder="1" applyAlignment="1" applyProtection="1">
      <alignment horizontal="center" vertical="center"/>
      <protection locked="0"/>
    </xf>
    <xf numFmtId="165" fontId="25" fillId="0" borderId="2" xfId="0" applyNumberFormat="1" applyFont="1" applyFill="1" applyBorder="1" applyAlignment="1" applyProtection="1">
      <alignment horizontal="left" vertical="center" wrapText="1"/>
      <protection/>
    </xf>
    <xf numFmtId="167" fontId="19" fillId="9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justify" vertical="center"/>
      <protection/>
    </xf>
    <xf numFmtId="164" fontId="0" fillId="0" borderId="2" xfId="0" applyFont="1" applyFill="1" applyBorder="1" applyAlignment="1" applyProtection="1">
      <alignment horizontal="left" vertical="center" wrapText="1"/>
      <protection/>
    </xf>
    <xf numFmtId="164" fontId="25" fillId="0" borderId="2" xfId="0" applyFont="1" applyFill="1" applyBorder="1" applyAlignment="1" applyProtection="1">
      <alignment horizontal="left" vertical="center" wrapText="1"/>
      <protection/>
    </xf>
    <xf numFmtId="165" fontId="26" fillId="0" borderId="2" xfId="0" applyNumberFormat="1" applyFont="1" applyBorder="1" applyAlignment="1" applyProtection="1">
      <alignment horizontal="center" vertical="center"/>
      <protection locked="0"/>
    </xf>
    <xf numFmtId="165" fontId="18" fillId="0" borderId="2" xfId="0" applyNumberFormat="1" applyFont="1" applyFill="1" applyBorder="1" applyAlignment="1" applyProtection="1">
      <alignment vertical="center"/>
      <protection/>
    </xf>
    <xf numFmtId="164" fontId="18" fillId="0" borderId="2" xfId="0" applyFont="1" applyFill="1" applyBorder="1" applyAlignment="1" applyProtection="1">
      <alignment vertical="center"/>
      <protection/>
    </xf>
    <xf numFmtId="164" fontId="19" fillId="9" borderId="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5" fontId="27" fillId="0" borderId="2" xfId="0" applyNumberFormat="1" applyFont="1" applyBorder="1" applyAlignment="1" applyProtection="1">
      <alignment horizontal="center"/>
      <protection locked="0"/>
    </xf>
    <xf numFmtId="164" fontId="18" fillId="0" borderId="2" xfId="0" applyFont="1" applyBorder="1" applyAlignment="1" applyProtection="1">
      <alignment vertical="center" wrapText="1"/>
      <protection/>
    </xf>
    <xf numFmtId="165" fontId="0" fillId="0" borderId="2" xfId="0" applyNumberFormat="1" applyFont="1" applyFill="1" applyBorder="1" applyAlignment="1" applyProtection="1">
      <alignment horizontal="left" vertical="center" wrapText="1"/>
      <protection/>
    </xf>
    <xf numFmtId="165" fontId="0" fillId="0" borderId="0" xfId="0" applyNumberFormat="1" applyFont="1" applyAlignment="1" applyProtection="1">
      <alignment vertical="center"/>
      <protection/>
    </xf>
    <xf numFmtId="165" fontId="21" fillId="0" borderId="2" xfId="0" applyNumberFormat="1" applyFont="1" applyBorder="1" applyAlignment="1" applyProtection="1">
      <alignment horizontal="center" vertical="center"/>
      <protection locked="0"/>
    </xf>
    <xf numFmtId="165" fontId="18" fillId="0" borderId="2" xfId="0" applyNumberFormat="1" applyFont="1" applyFill="1" applyBorder="1" applyAlignment="1" applyProtection="1">
      <alignment vertical="center" wrapText="1"/>
      <protection/>
    </xf>
    <xf numFmtId="165" fontId="18" fillId="0" borderId="2" xfId="0" applyNumberFormat="1" applyFont="1" applyBorder="1" applyAlignment="1" applyProtection="1">
      <alignment/>
      <protection locked="0"/>
    </xf>
    <xf numFmtId="167" fontId="0" fillId="9" borderId="2" xfId="0" applyNumberFormat="1" applyFont="1" applyFill="1" applyBorder="1" applyAlignment="1">
      <alignment horizontal="center" vertical="center"/>
    </xf>
    <xf numFmtId="164" fontId="20" fillId="0" borderId="0" xfId="0" applyFont="1" applyAlignment="1" applyProtection="1">
      <alignment horizontal="center" vertical="center"/>
      <protection locked="0"/>
    </xf>
    <xf numFmtId="165" fontId="28" fillId="0" borderId="2" xfId="0" applyNumberFormat="1" applyFont="1" applyFill="1" applyBorder="1" applyAlignment="1" applyProtection="1">
      <alignment vertical="center"/>
      <protection/>
    </xf>
    <xf numFmtId="165" fontId="18" fillId="0" borderId="2" xfId="0" applyNumberFormat="1" applyFont="1" applyFill="1" applyBorder="1" applyAlignment="1">
      <alignment vertical="center"/>
    </xf>
    <xf numFmtId="164" fontId="20" fillId="0" borderId="7" xfId="0" applyFont="1" applyFill="1" applyBorder="1" applyAlignment="1">
      <alignment horizontal="center" vertical="center"/>
    </xf>
    <xf numFmtId="164" fontId="11" fillId="0" borderId="7" xfId="0" applyFont="1" applyFill="1" applyBorder="1" applyAlignment="1">
      <alignment vertical="center"/>
    </xf>
    <xf numFmtId="165" fontId="20" fillId="0" borderId="2" xfId="0" applyNumberFormat="1" applyFont="1" applyFill="1" applyBorder="1" applyAlignment="1" applyProtection="1">
      <alignment horizontal="center" vertical="center"/>
      <protection locked="0"/>
    </xf>
    <xf numFmtId="164" fontId="29" fillId="0" borderId="7" xfId="0" applyFont="1" applyFill="1" applyBorder="1" applyAlignment="1">
      <alignment horizontal="center" vertical="center" wrapText="1"/>
    </xf>
    <xf numFmtId="164" fontId="11" fillId="0" borderId="7" xfId="0" applyFont="1" applyFill="1" applyBorder="1" applyAlignment="1">
      <alignment vertical="center" wrapText="1"/>
    </xf>
    <xf numFmtId="165" fontId="0" fillId="0" borderId="2" xfId="0" applyNumberFormat="1" applyFont="1" applyFill="1" applyBorder="1" applyAlignment="1" applyProtection="1">
      <alignment vertical="center"/>
      <protection/>
    </xf>
    <xf numFmtId="165" fontId="0" fillId="0" borderId="2" xfId="0" applyNumberFormat="1" applyFont="1" applyFill="1" applyBorder="1" applyAlignment="1">
      <alignment vertical="center"/>
    </xf>
    <xf numFmtId="164" fontId="0" fillId="0" borderId="2" xfId="0" applyFont="1" applyBorder="1" applyAlignment="1" applyProtection="1">
      <alignment horizontal="left" vertical="center" wrapText="1"/>
      <protection/>
    </xf>
    <xf numFmtId="164" fontId="0" fillId="0" borderId="2" xfId="0" applyNumberFormat="1" applyFont="1" applyBorder="1" applyAlignment="1" applyProtection="1">
      <alignment horizontal="center" vertical="center"/>
      <protection hidden="1"/>
    </xf>
    <xf numFmtId="164" fontId="18" fillId="0" borderId="2" xfId="0" applyFont="1" applyFill="1" applyBorder="1" applyAlignment="1" applyProtection="1">
      <alignment horizontal="left" vertical="center" wrapText="1"/>
      <protection/>
    </xf>
    <xf numFmtId="164" fontId="18" fillId="0" borderId="2" xfId="0" applyFont="1" applyBorder="1" applyAlignment="1" applyProtection="1">
      <alignment horizontal="left" vertical="center" wrapText="1"/>
      <protection/>
    </xf>
    <xf numFmtId="172" fontId="0" fillId="10" borderId="2" xfId="0" applyNumberFormat="1" applyFont="1" applyFill="1" applyBorder="1" applyAlignment="1" applyProtection="1">
      <alignment horizontal="center" vertical="center"/>
      <protection/>
    </xf>
    <xf numFmtId="165" fontId="21" fillId="0" borderId="2" xfId="0" applyNumberFormat="1" applyFont="1" applyBorder="1" applyAlignment="1" applyProtection="1">
      <alignment horizontal="center" vertical="center"/>
      <protection locked="0"/>
    </xf>
    <xf numFmtId="164" fontId="18" fillId="0" borderId="0" xfId="0" applyFont="1" applyAlignment="1" applyProtection="1">
      <alignment vertical="center" wrapText="1"/>
      <protection/>
    </xf>
    <xf numFmtId="165" fontId="0" fillId="0" borderId="2" xfId="0" applyNumberFormat="1" applyFont="1" applyFill="1" applyBorder="1" applyAlignment="1">
      <alignment horizontal="left" vertical="center" wrapText="1"/>
    </xf>
    <xf numFmtId="165" fontId="30" fillId="0" borderId="2" xfId="0" applyNumberFormat="1" applyFont="1" applyBorder="1" applyAlignment="1" applyProtection="1">
      <alignment horizontal="center"/>
      <protection locked="0"/>
    </xf>
    <xf numFmtId="164" fontId="19" fillId="9" borderId="2" xfId="0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 applyProtection="1">
      <alignment horizontal="center" vertical="center"/>
      <protection/>
    </xf>
    <xf numFmtId="165" fontId="21" fillId="9" borderId="2" xfId="0" applyNumberFormat="1" applyFont="1" applyFill="1" applyBorder="1" applyAlignment="1" applyProtection="1">
      <alignment vertical="center"/>
      <protection locked="0"/>
    </xf>
    <xf numFmtId="164" fontId="19" fillId="9" borderId="2" xfId="0" applyFont="1" applyFill="1" applyBorder="1" applyAlignment="1" applyProtection="1">
      <alignment horizontal="right" vertical="center" wrapText="1"/>
      <protection/>
    </xf>
    <xf numFmtId="167" fontId="19" fillId="9" borderId="2" xfId="0" applyNumberFormat="1" applyFont="1" applyFill="1" applyBorder="1" applyAlignment="1">
      <alignment horizontal="center" vertical="center"/>
    </xf>
    <xf numFmtId="167" fontId="19" fillId="9" borderId="2" xfId="0" applyNumberFormat="1" applyFont="1" applyFill="1" applyBorder="1" applyAlignment="1" applyProtection="1">
      <alignment horizontal="center" vertical="center"/>
      <protection hidden="1"/>
    </xf>
    <xf numFmtId="164" fontId="28" fillId="9" borderId="2" xfId="0" applyFont="1" applyFill="1" applyBorder="1" applyAlignment="1">
      <alignment horizontal="center" vertical="center" wrapText="1" shrinkToFit="1"/>
    </xf>
    <xf numFmtId="173" fontId="31" fillId="9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 vertical="center"/>
    </xf>
    <xf numFmtId="165" fontId="28" fillId="0" borderId="0" xfId="0" applyNumberFormat="1" applyFont="1" applyFill="1" applyBorder="1" applyAlignment="1" applyProtection="1">
      <alignment vertical="center"/>
      <protection/>
    </xf>
    <xf numFmtId="164" fontId="15" fillId="0" borderId="0" xfId="0" applyFont="1" applyAlignment="1">
      <alignment horizontal="center" vertical="center"/>
    </xf>
    <xf numFmtId="167" fontId="17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64" fontId="32" fillId="0" borderId="8" xfId="0" applyFont="1" applyBorder="1" applyAlignment="1" applyProtection="1">
      <alignment horizontal="left" vertical="center" wrapText="1"/>
      <protection locked="0"/>
    </xf>
    <xf numFmtId="164" fontId="2" fillId="0" borderId="0" xfId="0" applyFont="1" applyBorder="1" applyAlignment="1">
      <alignment vertical="center" wrapText="1"/>
    </xf>
    <xf numFmtId="164" fontId="23" fillId="0" borderId="0" xfId="0" applyFont="1" applyBorder="1" applyAlignment="1" applyProtection="1">
      <alignment vertical="center" wrapText="1"/>
      <protection/>
    </xf>
    <xf numFmtId="165" fontId="0" fillId="0" borderId="0" xfId="0" applyNumberFormat="1" applyFont="1" applyFill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13" fillId="0" borderId="0" xfId="0" applyFont="1" applyAlignment="1" applyProtection="1">
      <alignment horizontal="center" vertical="center"/>
      <protection/>
    </xf>
    <xf numFmtId="164" fontId="35" fillId="9" borderId="4" xfId="0" applyFont="1" applyFill="1" applyBorder="1" applyAlignment="1" applyProtection="1">
      <alignment vertical="center"/>
      <protection/>
    </xf>
    <xf numFmtId="164" fontId="36" fillId="9" borderId="9" xfId="0" applyFont="1" applyFill="1" applyBorder="1" applyAlignment="1" applyProtection="1">
      <alignment horizontal="center" vertical="center"/>
      <protection locked="0"/>
    </xf>
    <xf numFmtId="164" fontId="37" fillId="9" borderId="9" xfId="0" applyFont="1" applyFill="1" applyBorder="1" applyAlignment="1" applyProtection="1">
      <alignment horizontal="center" vertical="center"/>
      <protection/>
    </xf>
    <xf numFmtId="164" fontId="38" fillId="9" borderId="5" xfId="0" applyFont="1" applyFill="1" applyBorder="1" applyAlignment="1" applyProtection="1">
      <alignment horizontal="center" vertical="center"/>
      <protection/>
    </xf>
    <xf numFmtId="164" fontId="38" fillId="0" borderId="0" xfId="0" applyFont="1" applyBorder="1" applyAlignment="1">
      <alignment horizontal="center" vertical="center"/>
    </xf>
    <xf numFmtId="164" fontId="39" fillId="0" borderId="2" xfId="0" applyFont="1" applyBorder="1" applyAlignment="1" applyProtection="1">
      <alignment vertical="center"/>
      <protection/>
    </xf>
    <xf numFmtId="164" fontId="15" fillId="0" borderId="2" xfId="0" applyFont="1" applyBorder="1" applyAlignment="1" applyProtection="1">
      <alignment horizontal="center" vertical="center"/>
      <protection locked="0"/>
    </xf>
    <xf numFmtId="164" fontId="40" fillId="0" borderId="2" xfId="0" applyFont="1" applyFill="1" applyBorder="1" applyAlignment="1" applyProtection="1">
      <alignment horizontal="center" vertical="center"/>
      <protection/>
    </xf>
    <xf numFmtId="164" fontId="41" fillId="0" borderId="2" xfId="0" applyNumberFormat="1" applyFont="1" applyBorder="1" applyAlignment="1" applyProtection="1">
      <alignment horizontal="center" vertical="center"/>
      <protection/>
    </xf>
    <xf numFmtId="164" fontId="41" fillId="0" borderId="0" xfId="0" applyFont="1" applyBorder="1" applyAlignment="1">
      <alignment horizontal="center" vertical="center"/>
    </xf>
    <xf numFmtId="165" fontId="19" fillId="0" borderId="0" xfId="0" applyNumberFormat="1" applyFont="1" applyFill="1" applyBorder="1" applyAlignment="1" applyProtection="1">
      <alignment vertical="center"/>
      <protection/>
    </xf>
    <xf numFmtId="164" fontId="15" fillId="0" borderId="0" xfId="0" applyFont="1" applyAlignment="1" applyProtection="1">
      <alignment horizontal="center" vertical="center"/>
      <protection locked="0"/>
    </xf>
    <xf numFmtId="167" fontId="13" fillId="0" borderId="0" xfId="0" applyNumberFormat="1" applyFont="1" applyFill="1" applyBorder="1" applyAlignment="1" applyProtection="1">
      <alignment horizontal="center" vertical="center"/>
      <protection/>
    </xf>
    <xf numFmtId="164" fontId="38" fillId="0" borderId="0" xfId="0" applyFont="1" applyAlignment="1">
      <alignment horizontal="center" vertical="center"/>
    </xf>
    <xf numFmtId="164" fontId="2" fillId="9" borderId="2" xfId="0" applyFont="1" applyFill="1" applyBorder="1" applyAlignment="1" applyProtection="1">
      <alignment vertical="center" wrapText="1"/>
      <protection/>
    </xf>
    <xf numFmtId="164" fontId="2" fillId="9" borderId="2" xfId="0" applyFont="1" applyFill="1" applyBorder="1" applyAlignment="1" applyProtection="1">
      <alignment horizontal="center" vertical="center" wrapText="1"/>
      <protection locked="0"/>
    </xf>
    <xf numFmtId="164" fontId="2" fillId="9" borderId="2" xfId="0" applyFont="1" applyFill="1" applyBorder="1" applyAlignment="1" applyProtection="1">
      <alignment horizontal="center" vertical="center" wrapText="1"/>
      <protection/>
    </xf>
    <xf numFmtId="164" fontId="12" fillId="9" borderId="2" xfId="0" applyNumberFormat="1" applyFont="1" applyFill="1" applyBorder="1" applyAlignment="1">
      <alignment horizontal="center" vertical="center" wrapText="1" shrinkToFit="1"/>
    </xf>
    <xf numFmtId="164" fontId="2" fillId="11" borderId="2" xfId="0" applyFont="1" applyFill="1" applyBorder="1" applyAlignment="1" applyProtection="1">
      <alignment horizontal="center" vertical="center" wrapText="1"/>
      <protection/>
    </xf>
    <xf numFmtId="167" fontId="18" fillId="11" borderId="2" xfId="0" applyNumberFormat="1" applyFont="1" applyFill="1" applyBorder="1" applyAlignment="1">
      <alignment horizontal="center" vertical="center"/>
    </xf>
    <xf numFmtId="164" fontId="0" fillId="11" borderId="2" xfId="0" applyNumberFormat="1" applyFill="1" applyBorder="1" applyAlignment="1">
      <alignment horizontal="center" vertical="center"/>
    </xf>
    <xf numFmtId="164" fontId="23" fillId="0" borderId="2" xfId="0" applyFont="1" applyBorder="1" applyAlignment="1" applyProtection="1">
      <alignment vertical="center" wrapText="1"/>
      <protection/>
    </xf>
    <xf numFmtId="164" fontId="23" fillId="0" borderId="2" xfId="0" applyFont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>
      <alignment horizontal="center" vertical="center"/>
    </xf>
    <xf numFmtId="164" fontId="23" fillId="0" borderId="2" xfId="0" applyFont="1" applyBorder="1" applyAlignment="1">
      <alignment vertical="center" wrapText="1"/>
    </xf>
    <xf numFmtId="164" fontId="23" fillId="0" borderId="10" xfId="0" applyFont="1" applyBorder="1" applyAlignment="1" applyProtection="1">
      <alignment vertical="center" wrapText="1"/>
      <protection/>
    </xf>
    <xf numFmtId="164" fontId="19" fillId="9" borderId="2" xfId="0" applyFont="1" applyFill="1" applyBorder="1" applyAlignment="1" applyProtection="1">
      <alignment horizontal="center" vertical="center" wrapText="1"/>
      <protection locked="0"/>
    </xf>
    <xf numFmtId="167" fontId="0" fillId="0" borderId="2" xfId="0" applyNumberFormat="1" applyFont="1" applyBorder="1" applyAlignment="1" applyProtection="1">
      <alignment horizontal="center" vertical="center"/>
      <protection/>
    </xf>
    <xf numFmtId="165" fontId="0" fillId="0" borderId="3" xfId="0" applyNumberFormat="1" applyFont="1" applyFill="1" applyBorder="1" applyAlignment="1" applyProtection="1">
      <alignment horizontal="left" vertical="center" wrapText="1"/>
      <protection/>
    </xf>
    <xf numFmtId="165" fontId="42" fillId="0" borderId="0" xfId="0" applyNumberFormat="1" applyFont="1" applyFill="1" applyAlignment="1" applyProtection="1">
      <alignment vertical="center"/>
      <protection locked="0"/>
    </xf>
    <xf numFmtId="164" fontId="13" fillId="11" borderId="2" xfId="0" applyFont="1" applyFill="1" applyBorder="1" applyAlignment="1">
      <alignment horizontal="center" vertical="center"/>
    </xf>
    <xf numFmtId="164" fontId="0" fillId="11" borderId="2" xfId="0" applyFill="1" applyBorder="1" applyAlignment="1">
      <alignment horizontal="center" vertical="center"/>
    </xf>
    <xf numFmtId="167" fontId="43" fillId="0" borderId="0" xfId="0" applyNumberFormat="1" applyFont="1" applyFill="1" applyAlignment="1">
      <alignment horizontal="center" vertical="center"/>
    </xf>
    <xf numFmtId="164" fontId="0" fillId="0" borderId="2" xfId="0" applyBorder="1" applyAlignment="1">
      <alignment horizontal="center"/>
    </xf>
    <xf numFmtId="164" fontId="23" fillId="0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 applyProtection="1">
      <alignment horizontal="left" vertical="center" wrapText="1"/>
      <protection/>
    </xf>
    <xf numFmtId="164" fontId="0" fillId="0" borderId="10" xfId="0" applyFont="1" applyFill="1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19" fillId="9" borderId="2" xfId="0" applyFont="1" applyFill="1" applyBorder="1" applyAlignment="1" applyProtection="1">
      <alignment horizontal="right" vertical="center"/>
      <protection hidden="1"/>
    </xf>
    <xf numFmtId="167" fontId="19" fillId="9" borderId="2" xfId="0" applyNumberFormat="1" applyFont="1" applyFill="1" applyBorder="1" applyAlignment="1" applyProtection="1">
      <alignment horizontal="center" vertical="center"/>
      <protection hidden="1"/>
    </xf>
    <xf numFmtId="164" fontId="0" fillId="9" borderId="2" xfId="0" applyNumberFormat="1" applyFill="1" applyBorder="1" applyAlignment="1">
      <alignment horizontal="center" vertical="center"/>
    </xf>
    <xf numFmtId="165" fontId="18" fillId="0" borderId="0" xfId="0" applyNumberFormat="1" applyFont="1" applyFill="1" applyAlignment="1" applyProtection="1">
      <alignment vertical="center"/>
      <protection/>
    </xf>
    <xf numFmtId="164" fontId="17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35" fillId="9" borderId="2" xfId="0" applyFont="1" applyFill="1" applyBorder="1" applyAlignment="1" applyProtection="1">
      <alignment vertical="center"/>
      <protection/>
    </xf>
    <xf numFmtId="164" fontId="35" fillId="9" borderId="2" xfId="0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/>
      <protection hidden="1"/>
    </xf>
    <xf numFmtId="164" fontId="17" fillId="0" borderId="0" xfId="0" applyFont="1" applyAlignment="1" applyProtection="1">
      <alignment horizontal="center" vertical="center"/>
      <protection locked="0"/>
    </xf>
    <xf numFmtId="164" fontId="13" fillId="0" borderId="0" xfId="0" applyFont="1" applyAlignment="1" applyProtection="1">
      <alignment horizontal="center" vertical="center"/>
      <protection locked="0"/>
    </xf>
    <xf numFmtId="164" fontId="44" fillId="0" borderId="0" xfId="0" applyFont="1" applyAlignment="1" applyProtection="1">
      <alignment horizontal="center" vertical="center"/>
      <protection locked="0"/>
    </xf>
    <xf numFmtId="165" fontId="28" fillId="0" borderId="0" xfId="0" applyNumberFormat="1" applyFont="1" applyFill="1" applyAlignment="1" applyProtection="1">
      <alignment vertical="center"/>
      <protection/>
    </xf>
    <xf numFmtId="164" fontId="35" fillId="9" borderId="2" xfId="0" applyFont="1" applyFill="1" applyBorder="1" applyAlignment="1" applyProtection="1">
      <alignment horizontal="center" vertical="center"/>
      <protection hidden="1"/>
    </xf>
    <xf numFmtId="164" fontId="28" fillId="0" borderId="2" xfId="0" applyNumberFormat="1" applyFont="1" applyBorder="1" applyAlignment="1" applyProtection="1">
      <alignment horizontal="center" vertical="center"/>
      <protection hidden="1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10" xfId="21"/>
    <cellStyle name="Accent 1 11" xfId="22"/>
    <cellStyle name="Accent 1 12" xfId="23"/>
    <cellStyle name="Accent 1 13" xfId="24"/>
    <cellStyle name="Accent 1 14" xfId="25"/>
    <cellStyle name="Accent 1 15" xfId="26"/>
    <cellStyle name="Accent 1 16" xfId="27"/>
    <cellStyle name="Accent 1 17" xfId="28"/>
    <cellStyle name="Accent 1 18" xfId="29"/>
    <cellStyle name="Accent 1 19" xfId="30"/>
    <cellStyle name="Accent 1 2" xfId="31"/>
    <cellStyle name="Accent 1 20" xfId="32"/>
    <cellStyle name="Accent 1 21" xfId="33"/>
    <cellStyle name="Accent 1 22" xfId="34"/>
    <cellStyle name="Accent 1 3" xfId="35"/>
    <cellStyle name="Accent 1 4" xfId="36"/>
    <cellStyle name="Accent 1 5" xfId="37"/>
    <cellStyle name="Accent 1 6" xfId="38"/>
    <cellStyle name="Accent 1 7" xfId="39"/>
    <cellStyle name="Accent 1 8" xfId="40"/>
    <cellStyle name="Accent 1 9" xfId="41"/>
    <cellStyle name="Accent 10" xfId="42"/>
    <cellStyle name="Accent 11" xfId="43"/>
    <cellStyle name="Accent 12" xfId="44"/>
    <cellStyle name="Accent 13" xfId="45"/>
    <cellStyle name="Accent 14" xfId="46"/>
    <cellStyle name="Accent 15" xfId="47"/>
    <cellStyle name="Accent 16" xfId="48"/>
    <cellStyle name="Accent 17" xfId="49"/>
    <cellStyle name="Accent 18" xfId="50"/>
    <cellStyle name="Accent 19" xfId="51"/>
    <cellStyle name="Accent 2 1" xfId="52"/>
    <cellStyle name="Accent 2 10" xfId="53"/>
    <cellStyle name="Accent 2 11" xfId="54"/>
    <cellStyle name="Accent 2 12" xfId="55"/>
    <cellStyle name="Accent 2 13" xfId="56"/>
    <cellStyle name="Accent 2 14" xfId="57"/>
    <cellStyle name="Accent 2 15" xfId="58"/>
    <cellStyle name="Accent 2 16" xfId="59"/>
    <cellStyle name="Accent 2 17" xfId="60"/>
    <cellStyle name="Accent 2 18" xfId="61"/>
    <cellStyle name="Accent 2 19" xfId="62"/>
    <cellStyle name="Accent 2 2" xfId="63"/>
    <cellStyle name="Accent 2 20" xfId="64"/>
    <cellStyle name="Accent 2 21" xfId="65"/>
    <cellStyle name="Accent 2 22" xfId="66"/>
    <cellStyle name="Accent 2 3" xfId="67"/>
    <cellStyle name="Accent 2 4" xfId="68"/>
    <cellStyle name="Accent 2 5" xfId="69"/>
    <cellStyle name="Accent 2 6" xfId="70"/>
    <cellStyle name="Accent 2 7" xfId="71"/>
    <cellStyle name="Accent 2 8" xfId="72"/>
    <cellStyle name="Accent 2 9" xfId="73"/>
    <cellStyle name="Accent 20" xfId="74"/>
    <cellStyle name="Accent 21" xfId="75"/>
    <cellStyle name="Accent 22" xfId="76"/>
    <cellStyle name="Accent 23" xfId="77"/>
    <cellStyle name="Accent 24" xfId="78"/>
    <cellStyle name="Accent 25" xfId="79"/>
    <cellStyle name="Accent 3 1" xfId="80"/>
    <cellStyle name="Accent 3 10" xfId="81"/>
    <cellStyle name="Accent 3 11" xfId="82"/>
    <cellStyle name="Accent 3 12" xfId="83"/>
    <cellStyle name="Accent 3 13" xfId="84"/>
    <cellStyle name="Accent 3 14" xfId="85"/>
    <cellStyle name="Accent 3 15" xfId="86"/>
    <cellStyle name="Accent 3 16" xfId="87"/>
    <cellStyle name="Accent 3 17" xfId="88"/>
    <cellStyle name="Accent 3 18" xfId="89"/>
    <cellStyle name="Accent 3 19" xfId="90"/>
    <cellStyle name="Accent 3 2" xfId="91"/>
    <cellStyle name="Accent 3 20" xfId="92"/>
    <cellStyle name="Accent 3 21" xfId="93"/>
    <cellStyle name="Accent 3 22" xfId="94"/>
    <cellStyle name="Accent 3 3" xfId="95"/>
    <cellStyle name="Accent 3 4" xfId="96"/>
    <cellStyle name="Accent 3 5" xfId="97"/>
    <cellStyle name="Accent 3 6" xfId="98"/>
    <cellStyle name="Accent 3 7" xfId="99"/>
    <cellStyle name="Accent 3 8" xfId="100"/>
    <cellStyle name="Accent 3 9" xfId="101"/>
    <cellStyle name="Accent 4" xfId="102"/>
    <cellStyle name="Accent 5" xfId="103"/>
    <cellStyle name="Accent 6" xfId="104"/>
    <cellStyle name="Accent 7" xfId="105"/>
    <cellStyle name="Accent 8" xfId="106"/>
    <cellStyle name="Accent 9" xfId="107"/>
    <cellStyle name="Bad 1" xfId="108"/>
    <cellStyle name="Bad 10" xfId="109"/>
    <cellStyle name="Bad 11" xfId="110"/>
    <cellStyle name="Bad 12" xfId="111"/>
    <cellStyle name="Bad 13" xfId="112"/>
    <cellStyle name="Bad 14" xfId="113"/>
    <cellStyle name="Bad 15" xfId="114"/>
    <cellStyle name="Bad 16" xfId="115"/>
    <cellStyle name="Bad 17" xfId="116"/>
    <cellStyle name="Bad 18" xfId="117"/>
    <cellStyle name="Bad 19" xfId="118"/>
    <cellStyle name="Bad 2" xfId="119"/>
    <cellStyle name="Bad 20" xfId="120"/>
    <cellStyle name="Bad 21" xfId="121"/>
    <cellStyle name="Bad 22" xfId="122"/>
    <cellStyle name="Bad 3" xfId="123"/>
    <cellStyle name="Bad 4" xfId="124"/>
    <cellStyle name="Bad 5" xfId="125"/>
    <cellStyle name="Bad 6" xfId="126"/>
    <cellStyle name="Bad 7" xfId="127"/>
    <cellStyle name="Bad 8" xfId="128"/>
    <cellStyle name="Bad 9" xfId="129"/>
    <cellStyle name="Error 1" xfId="130"/>
    <cellStyle name="Error 10" xfId="131"/>
    <cellStyle name="Error 11" xfId="132"/>
    <cellStyle name="Error 12" xfId="133"/>
    <cellStyle name="Error 13" xfId="134"/>
    <cellStyle name="Error 14" xfId="135"/>
    <cellStyle name="Error 15" xfId="136"/>
    <cellStyle name="Error 16" xfId="137"/>
    <cellStyle name="Error 17" xfId="138"/>
    <cellStyle name="Error 18" xfId="139"/>
    <cellStyle name="Error 19" xfId="140"/>
    <cellStyle name="Error 2" xfId="141"/>
    <cellStyle name="Error 20" xfId="142"/>
    <cellStyle name="Error 21" xfId="143"/>
    <cellStyle name="Error 22" xfId="144"/>
    <cellStyle name="Error 3" xfId="145"/>
    <cellStyle name="Error 4" xfId="146"/>
    <cellStyle name="Error 5" xfId="147"/>
    <cellStyle name="Error 6" xfId="148"/>
    <cellStyle name="Error 7" xfId="149"/>
    <cellStyle name="Error 8" xfId="150"/>
    <cellStyle name="Error 9" xfId="151"/>
    <cellStyle name="Footnote 1" xfId="152"/>
    <cellStyle name="Footnote 10" xfId="153"/>
    <cellStyle name="Footnote 11" xfId="154"/>
    <cellStyle name="Footnote 12" xfId="155"/>
    <cellStyle name="Footnote 13" xfId="156"/>
    <cellStyle name="Footnote 14" xfId="157"/>
    <cellStyle name="Footnote 15" xfId="158"/>
    <cellStyle name="Footnote 16" xfId="159"/>
    <cellStyle name="Footnote 17" xfId="160"/>
    <cellStyle name="Footnote 18" xfId="161"/>
    <cellStyle name="Footnote 19" xfId="162"/>
    <cellStyle name="Footnote 2" xfId="163"/>
    <cellStyle name="Footnote 20" xfId="164"/>
    <cellStyle name="Footnote 21" xfId="165"/>
    <cellStyle name="Footnote 22" xfId="166"/>
    <cellStyle name="Footnote 3" xfId="167"/>
    <cellStyle name="Footnote 4" xfId="168"/>
    <cellStyle name="Footnote 5" xfId="169"/>
    <cellStyle name="Footnote 6" xfId="170"/>
    <cellStyle name="Footnote 7" xfId="171"/>
    <cellStyle name="Footnote 8" xfId="172"/>
    <cellStyle name="Footnote 9" xfId="173"/>
    <cellStyle name="Good 1" xfId="174"/>
    <cellStyle name="Good 10" xfId="175"/>
    <cellStyle name="Good 11" xfId="176"/>
    <cellStyle name="Good 12" xfId="177"/>
    <cellStyle name="Good 13" xfId="178"/>
    <cellStyle name="Good 14" xfId="179"/>
    <cellStyle name="Good 15" xfId="180"/>
    <cellStyle name="Good 16" xfId="181"/>
    <cellStyle name="Good 17" xfId="182"/>
    <cellStyle name="Good 18" xfId="183"/>
    <cellStyle name="Good 19" xfId="184"/>
    <cellStyle name="Good 2" xfId="185"/>
    <cellStyle name="Good 20" xfId="186"/>
    <cellStyle name="Good 21" xfId="187"/>
    <cellStyle name="Good 22" xfId="188"/>
    <cellStyle name="Good 3" xfId="189"/>
    <cellStyle name="Good 4" xfId="190"/>
    <cellStyle name="Good 5" xfId="191"/>
    <cellStyle name="Good 6" xfId="192"/>
    <cellStyle name="Good 7" xfId="193"/>
    <cellStyle name="Good 8" xfId="194"/>
    <cellStyle name="Good 9" xfId="195"/>
    <cellStyle name="Heading 1 1" xfId="196"/>
    <cellStyle name="Heading 1 10" xfId="197"/>
    <cellStyle name="Heading 1 11" xfId="198"/>
    <cellStyle name="Heading 1 12" xfId="199"/>
    <cellStyle name="Heading 1 13" xfId="200"/>
    <cellStyle name="Heading 1 14" xfId="201"/>
    <cellStyle name="Heading 1 15" xfId="202"/>
    <cellStyle name="Heading 1 16" xfId="203"/>
    <cellStyle name="Heading 1 17" xfId="204"/>
    <cellStyle name="Heading 1 18" xfId="205"/>
    <cellStyle name="Heading 1 19" xfId="206"/>
    <cellStyle name="Heading 1 2" xfId="207"/>
    <cellStyle name="Heading 1 20" xfId="208"/>
    <cellStyle name="Heading 1 21" xfId="209"/>
    <cellStyle name="Heading 1 22" xfId="210"/>
    <cellStyle name="Heading 1 3" xfId="211"/>
    <cellStyle name="Heading 1 4" xfId="212"/>
    <cellStyle name="Heading 1 5" xfId="213"/>
    <cellStyle name="Heading 1 6" xfId="214"/>
    <cellStyle name="Heading 1 7" xfId="215"/>
    <cellStyle name="Heading 1 8" xfId="216"/>
    <cellStyle name="Heading 1 9" xfId="217"/>
    <cellStyle name="Heading 10" xfId="218"/>
    <cellStyle name="Heading 11" xfId="219"/>
    <cellStyle name="Heading 12" xfId="220"/>
    <cellStyle name="Heading 13" xfId="221"/>
    <cellStyle name="Heading 14" xfId="222"/>
    <cellStyle name="Heading 15" xfId="223"/>
    <cellStyle name="Heading 16" xfId="224"/>
    <cellStyle name="Heading 17" xfId="225"/>
    <cellStyle name="Heading 18" xfId="226"/>
    <cellStyle name="Heading 19" xfId="227"/>
    <cellStyle name="Heading 2 1" xfId="228"/>
    <cellStyle name="Heading 2 10" xfId="229"/>
    <cellStyle name="Heading 2 11" xfId="230"/>
    <cellStyle name="Heading 2 12" xfId="231"/>
    <cellStyle name="Heading 2 13" xfId="232"/>
    <cellStyle name="Heading 2 14" xfId="233"/>
    <cellStyle name="Heading 2 15" xfId="234"/>
    <cellStyle name="Heading 2 16" xfId="235"/>
    <cellStyle name="Heading 2 17" xfId="236"/>
    <cellStyle name="Heading 2 18" xfId="237"/>
    <cellStyle name="Heading 2 19" xfId="238"/>
    <cellStyle name="Heading 2 2" xfId="239"/>
    <cellStyle name="Heading 2 20" xfId="240"/>
    <cellStyle name="Heading 2 21" xfId="241"/>
    <cellStyle name="Heading 2 22" xfId="242"/>
    <cellStyle name="Heading 2 3" xfId="243"/>
    <cellStyle name="Heading 2 4" xfId="244"/>
    <cellStyle name="Heading 2 5" xfId="245"/>
    <cellStyle name="Heading 2 6" xfId="246"/>
    <cellStyle name="Heading 2 7" xfId="247"/>
    <cellStyle name="Heading 2 8" xfId="248"/>
    <cellStyle name="Heading 2 9" xfId="249"/>
    <cellStyle name="Heading 20" xfId="250"/>
    <cellStyle name="Heading 21" xfId="251"/>
    <cellStyle name="Heading 22" xfId="252"/>
    <cellStyle name="Heading 23" xfId="253"/>
    <cellStyle name="Heading 24" xfId="254"/>
    <cellStyle name="Heading 3" xfId="255"/>
    <cellStyle name="Heading 4" xfId="256"/>
    <cellStyle name="Heading 5" xfId="257"/>
    <cellStyle name="Heading 6" xfId="258"/>
    <cellStyle name="Heading 7" xfId="259"/>
    <cellStyle name="Heading 8" xfId="260"/>
    <cellStyle name="Heading 9" xfId="261"/>
    <cellStyle name="Neutral 1" xfId="262"/>
    <cellStyle name="Neutral 10" xfId="263"/>
    <cellStyle name="Neutral 11" xfId="264"/>
    <cellStyle name="Neutral 12" xfId="265"/>
    <cellStyle name="Neutral 13" xfId="266"/>
    <cellStyle name="Neutral 14" xfId="267"/>
    <cellStyle name="Neutral 15" xfId="268"/>
    <cellStyle name="Neutral 16" xfId="269"/>
    <cellStyle name="Neutral 17" xfId="270"/>
    <cellStyle name="Neutral 18" xfId="271"/>
    <cellStyle name="Neutral 19" xfId="272"/>
    <cellStyle name="Neutral 2" xfId="273"/>
    <cellStyle name="Neutral 20" xfId="274"/>
    <cellStyle name="Neutral 21" xfId="275"/>
    <cellStyle name="Neutral 22" xfId="276"/>
    <cellStyle name="Neutral 3" xfId="277"/>
    <cellStyle name="Neutral 4" xfId="278"/>
    <cellStyle name="Neutral 5" xfId="279"/>
    <cellStyle name="Neutral 6" xfId="280"/>
    <cellStyle name="Neutral 7" xfId="281"/>
    <cellStyle name="Neutral 8" xfId="282"/>
    <cellStyle name="Neutral 9" xfId="283"/>
    <cellStyle name="Note 1" xfId="284"/>
    <cellStyle name="Note 10" xfId="285"/>
    <cellStyle name="Note 11" xfId="286"/>
    <cellStyle name="Note 12" xfId="287"/>
    <cellStyle name="Note 13" xfId="288"/>
    <cellStyle name="Note 14" xfId="289"/>
    <cellStyle name="Note 15" xfId="290"/>
    <cellStyle name="Note 16" xfId="291"/>
    <cellStyle name="Note 17" xfId="292"/>
    <cellStyle name="Note 18" xfId="293"/>
    <cellStyle name="Note 19" xfId="294"/>
    <cellStyle name="Note 2" xfId="295"/>
    <cellStyle name="Note 20" xfId="296"/>
    <cellStyle name="Note 21" xfId="297"/>
    <cellStyle name="Note 22" xfId="298"/>
    <cellStyle name="Note 3" xfId="299"/>
    <cellStyle name="Note 4" xfId="300"/>
    <cellStyle name="Note 5" xfId="301"/>
    <cellStyle name="Note 6" xfId="302"/>
    <cellStyle name="Note 7" xfId="303"/>
    <cellStyle name="Note 8" xfId="304"/>
    <cellStyle name="Note 9" xfId="305"/>
    <cellStyle name="Status 1" xfId="306"/>
    <cellStyle name="Status 10" xfId="307"/>
    <cellStyle name="Status 11" xfId="308"/>
    <cellStyle name="Status 12" xfId="309"/>
    <cellStyle name="Status 13" xfId="310"/>
    <cellStyle name="Status 14" xfId="311"/>
    <cellStyle name="Status 15" xfId="312"/>
    <cellStyle name="Status 16" xfId="313"/>
    <cellStyle name="Status 17" xfId="314"/>
    <cellStyle name="Status 18" xfId="315"/>
    <cellStyle name="Status 19" xfId="316"/>
    <cellStyle name="Status 2" xfId="317"/>
    <cellStyle name="Status 20" xfId="318"/>
    <cellStyle name="Status 21" xfId="319"/>
    <cellStyle name="Status 22" xfId="320"/>
    <cellStyle name="Status 3" xfId="321"/>
    <cellStyle name="Status 4" xfId="322"/>
    <cellStyle name="Status 5" xfId="323"/>
    <cellStyle name="Status 6" xfId="324"/>
    <cellStyle name="Status 7" xfId="325"/>
    <cellStyle name="Status 8" xfId="326"/>
    <cellStyle name="Status 9" xfId="327"/>
    <cellStyle name="Text 1" xfId="328"/>
    <cellStyle name="Text 10" xfId="329"/>
    <cellStyle name="Text 11" xfId="330"/>
    <cellStyle name="Text 12" xfId="331"/>
    <cellStyle name="Text 13" xfId="332"/>
    <cellStyle name="Text 14" xfId="333"/>
    <cellStyle name="Text 15" xfId="334"/>
    <cellStyle name="Text 16" xfId="335"/>
    <cellStyle name="Text 17" xfId="336"/>
    <cellStyle name="Text 18" xfId="337"/>
    <cellStyle name="Text 19" xfId="338"/>
    <cellStyle name="Text 2" xfId="339"/>
    <cellStyle name="Text 20" xfId="340"/>
    <cellStyle name="Text 21" xfId="341"/>
    <cellStyle name="Text 22" xfId="342"/>
    <cellStyle name="Text 3" xfId="343"/>
    <cellStyle name="Text 4" xfId="344"/>
    <cellStyle name="Text 5" xfId="345"/>
    <cellStyle name="Text 6" xfId="346"/>
    <cellStyle name="Text 7" xfId="347"/>
    <cellStyle name="Text 8" xfId="348"/>
    <cellStyle name="Text 9" xfId="349"/>
    <cellStyle name="Warning 1" xfId="350"/>
    <cellStyle name="Warning 10" xfId="351"/>
    <cellStyle name="Warning 11" xfId="352"/>
    <cellStyle name="Warning 12" xfId="353"/>
    <cellStyle name="Warning 13" xfId="354"/>
    <cellStyle name="Warning 14" xfId="355"/>
    <cellStyle name="Warning 15" xfId="356"/>
    <cellStyle name="Warning 16" xfId="357"/>
    <cellStyle name="Warning 17" xfId="358"/>
    <cellStyle name="Warning 18" xfId="359"/>
    <cellStyle name="Warning 19" xfId="360"/>
    <cellStyle name="Warning 2" xfId="361"/>
    <cellStyle name="Warning 20" xfId="362"/>
    <cellStyle name="Warning 21" xfId="363"/>
    <cellStyle name="Warning 22" xfId="364"/>
    <cellStyle name="Warning 3" xfId="365"/>
    <cellStyle name="Warning 4" xfId="366"/>
    <cellStyle name="Warning 5" xfId="367"/>
    <cellStyle name="Warning 6" xfId="368"/>
    <cellStyle name="Warning 7" xfId="369"/>
    <cellStyle name="Warning 8" xfId="370"/>
    <cellStyle name="Warning 9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515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5A5A6"/>
      <rgbColor rgb="00993366"/>
      <rgbColor rgb="00FFFFCC"/>
      <rgbColor rgb="00E0EFD4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ADCF7"/>
      <rgbColor rgb="00FF99CC"/>
      <rgbColor rgb="00B2B2B2"/>
      <rgbColor rgb="00FFCCCC"/>
      <rgbColor rgb="003366FF"/>
      <rgbColor rgb="0066FFFF"/>
      <rgbColor rgb="0099CC00"/>
      <rgbColor rgb="00FFCC00"/>
      <rgbColor rgb="00FF9900"/>
      <rgbColor rgb="00FC5C00"/>
      <rgbColor rgb="0066669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406"/>
  <sheetViews>
    <sheetView tabSelected="1" workbookViewId="0" topLeftCell="A85">
      <selection activeCell="D92" sqref="D92"/>
    </sheetView>
  </sheetViews>
  <sheetFormatPr defaultColWidth="10.28125" defaultRowHeight="12.75"/>
  <cols>
    <col min="1" max="1" width="11.140625" style="1" customWidth="1"/>
    <col min="2" max="2" width="62.140625" style="2" customWidth="1"/>
    <col min="3" max="3" width="5.57421875" style="3" customWidth="1"/>
    <col min="4" max="4" width="8.140625" style="4" customWidth="1"/>
    <col min="5" max="5" width="7.57421875" style="5" customWidth="1"/>
    <col min="6" max="6" width="9.421875" style="5" hidden="1" customWidth="1"/>
    <col min="7" max="7" width="9.421875" style="6" hidden="1" customWidth="1"/>
    <col min="8" max="8" width="11.421875" style="6" customWidth="1"/>
  </cols>
  <sheetData>
    <row r="1" spans="1:8" s="13" customFormat="1" ht="16.5" customHeight="1">
      <c r="A1" s="7"/>
      <c r="B1" s="8" t="s">
        <v>0</v>
      </c>
      <c r="C1" s="9" t="s">
        <v>1</v>
      </c>
      <c r="D1" s="10"/>
      <c r="E1" s="11"/>
      <c r="F1" s="11"/>
      <c r="G1" s="12"/>
      <c r="H1" s="12"/>
    </row>
    <row r="2" spans="1:8" s="13" customFormat="1" ht="16.5" customHeight="1">
      <c r="A2" s="11"/>
      <c r="B2" s="14"/>
      <c r="C2" s="9"/>
      <c r="D2" s="15"/>
      <c r="E2" s="16"/>
      <c r="F2" s="17"/>
      <c r="G2" s="12"/>
      <c r="H2" s="12"/>
    </row>
    <row r="3" spans="1:8" s="13" customFormat="1" ht="25.5" customHeight="1">
      <c r="A3" s="7"/>
      <c r="B3" s="8" t="s">
        <v>2</v>
      </c>
      <c r="C3" s="18"/>
      <c r="D3" s="18"/>
      <c r="E3" s="18"/>
      <c r="F3" s="18"/>
      <c r="G3" s="19"/>
      <c r="H3" s="12"/>
    </row>
    <row r="4" spans="1:8" s="13" customFormat="1" ht="21" customHeight="1">
      <c r="A4" s="7"/>
      <c r="B4" s="8" t="s">
        <v>3</v>
      </c>
      <c r="C4" s="20"/>
      <c r="D4" s="20"/>
      <c r="E4" s="20"/>
      <c r="F4" s="20"/>
      <c r="G4" s="12"/>
      <c r="H4" s="12"/>
    </row>
    <row r="5" spans="1:8" s="13" customFormat="1" ht="21" customHeight="1">
      <c r="A5" s="7"/>
      <c r="B5" s="8" t="s">
        <v>4</v>
      </c>
      <c r="C5" s="18"/>
      <c r="D5" s="18"/>
      <c r="E5" s="18"/>
      <c r="F5" s="18"/>
      <c r="G5" s="12"/>
      <c r="H5" s="12"/>
    </row>
    <row r="6" spans="1:8" s="13" customFormat="1" ht="21" customHeight="1">
      <c r="A6" s="7"/>
      <c r="B6" s="8" t="s">
        <v>5</v>
      </c>
      <c r="C6" s="18"/>
      <c r="D6" s="18"/>
      <c r="E6" s="18"/>
      <c r="F6" s="18"/>
      <c r="G6" s="12"/>
      <c r="H6" s="12"/>
    </row>
    <row r="7" spans="1:8" s="13" customFormat="1" ht="17.25" customHeight="1">
      <c r="A7" s="21"/>
      <c r="B7" s="14"/>
      <c r="C7" s="9" t="s">
        <v>1</v>
      </c>
      <c r="D7" s="15"/>
      <c r="E7" s="16"/>
      <c r="F7" s="17"/>
      <c r="G7" s="12"/>
      <c r="H7" s="12"/>
    </row>
    <row r="8" spans="1:7" ht="36.75" customHeight="1">
      <c r="A8" s="22" t="s">
        <v>6</v>
      </c>
      <c r="B8" s="23" t="s">
        <v>7</v>
      </c>
      <c r="C8" s="24" t="s">
        <v>8</v>
      </c>
      <c r="D8" s="25" t="s">
        <v>9</v>
      </c>
      <c r="E8" s="25" t="s">
        <v>10</v>
      </c>
      <c r="F8" s="24" t="s">
        <v>11</v>
      </c>
      <c r="G8" s="24" t="s">
        <v>12</v>
      </c>
    </row>
    <row r="9" spans="1:7" ht="12.75" customHeight="1">
      <c r="A9" s="26"/>
      <c r="B9" s="27"/>
      <c r="C9" s="28"/>
      <c r="D9" s="29"/>
      <c r="E9" s="30"/>
      <c r="F9" s="31"/>
      <c r="G9" s="32"/>
    </row>
    <row r="10" spans="1:7" ht="16.5" customHeight="1">
      <c r="A10" s="33"/>
      <c r="B10" s="34" t="s">
        <v>13</v>
      </c>
      <c r="C10" s="18"/>
      <c r="D10" s="35"/>
      <c r="E10" s="36"/>
      <c r="F10" s="37"/>
      <c r="G10" s="38"/>
    </row>
    <row r="11" spans="1:7" ht="12.75" customHeight="1">
      <c r="A11" s="26"/>
      <c r="B11" s="27"/>
      <c r="C11" s="39"/>
      <c r="D11" s="29"/>
      <c r="E11" s="40"/>
      <c r="F11" s="31"/>
      <c r="G11" s="32"/>
    </row>
    <row r="12" spans="1:7" ht="12.75" customHeight="1">
      <c r="A12" s="41" t="s">
        <v>14</v>
      </c>
      <c r="B12" s="42" t="s">
        <v>15</v>
      </c>
      <c r="C12" s="39"/>
      <c r="D12" s="43">
        <v>14</v>
      </c>
      <c r="E12" s="44">
        <f aca="true" t="shared" si="0" ref="E12:E16">C12*D12</f>
        <v>0</v>
      </c>
      <c r="F12" s="45">
        <v>5</v>
      </c>
      <c r="G12" s="32">
        <f aca="true" t="shared" si="1" ref="G12:G16">C12*F12</f>
        <v>0</v>
      </c>
    </row>
    <row r="13" spans="1:7" ht="12.75" customHeight="1">
      <c r="A13" s="46" t="s">
        <v>16</v>
      </c>
      <c r="B13" s="42" t="s">
        <v>17</v>
      </c>
      <c r="C13" s="39"/>
      <c r="D13" s="43">
        <v>41</v>
      </c>
      <c r="E13" s="44">
        <f t="shared" si="0"/>
        <v>0</v>
      </c>
      <c r="F13" s="45">
        <v>12</v>
      </c>
      <c r="G13" s="32">
        <f t="shared" si="1"/>
        <v>0</v>
      </c>
    </row>
    <row r="14" spans="1:7" ht="12.75" customHeight="1">
      <c r="A14" s="41" t="s">
        <v>18</v>
      </c>
      <c r="B14" s="42" t="s">
        <v>19</v>
      </c>
      <c r="C14" s="39"/>
      <c r="D14" s="43">
        <v>182</v>
      </c>
      <c r="E14" s="44">
        <f t="shared" si="0"/>
        <v>0</v>
      </c>
      <c r="F14" s="45">
        <v>30.5</v>
      </c>
      <c r="G14" s="32">
        <f t="shared" si="1"/>
        <v>0</v>
      </c>
    </row>
    <row r="15" spans="1:7" ht="12.75" customHeight="1">
      <c r="A15" s="41" t="s">
        <v>20</v>
      </c>
      <c r="B15" s="42" t="s">
        <v>21</v>
      </c>
      <c r="C15" s="39"/>
      <c r="D15" s="43">
        <v>308</v>
      </c>
      <c r="E15" s="44">
        <f t="shared" si="0"/>
        <v>0</v>
      </c>
      <c r="F15" s="45">
        <v>94</v>
      </c>
      <c r="G15" s="32">
        <f t="shared" si="1"/>
        <v>0</v>
      </c>
    </row>
    <row r="16" spans="1:7" ht="12.75" customHeight="1">
      <c r="A16" s="41" t="s">
        <v>22</v>
      </c>
      <c r="B16" s="42" t="s">
        <v>23</v>
      </c>
      <c r="C16" s="39"/>
      <c r="D16" s="43">
        <v>627</v>
      </c>
      <c r="E16" s="44">
        <f t="shared" si="0"/>
        <v>0</v>
      </c>
      <c r="F16" s="45">
        <v>232</v>
      </c>
      <c r="G16" s="32">
        <f t="shared" si="1"/>
        <v>0</v>
      </c>
    </row>
    <row r="17" spans="1:7" ht="12.75" customHeight="1">
      <c r="A17" s="46"/>
      <c r="B17" s="42"/>
      <c r="C17" s="39"/>
      <c r="D17" s="43"/>
      <c r="E17" s="44"/>
      <c r="F17" s="45"/>
      <c r="G17" s="32"/>
    </row>
    <row r="18" spans="1:7" ht="13.5" customHeight="1">
      <c r="A18" s="41" t="s">
        <v>24</v>
      </c>
      <c r="B18" s="42" t="s">
        <v>25</v>
      </c>
      <c r="C18" s="39"/>
      <c r="D18" s="43">
        <v>14</v>
      </c>
      <c r="E18" s="44">
        <f aca="true" t="shared" si="2" ref="E18:E22">C18*D18</f>
        <v>0</v>
      </c>
      <c r="F18" s="45">
        <v>5</v>
      </c>
      <c r="G18" s="32">
        <f aca="true" t="shared" si="3" ref="G18:G22">C18*F18</f>
        <v>0</v>
      </c>
    </row>
    <row r="19" spans="1:7" ht="13.5" customHeight="1">
      <c r="A19" s="46" t="s">
        <v>26</v>
      </c>
      <c r="B19" s="42" t="s">
        <v>27</v>
      </c>
      <c r="C19" s="39"/>
      <c r="D19" s="43">
        <v>41</v>
      </c>
      <c r="E19" s="44">
        <f t="shared" si="2"/>
        <v>0</v>
      </c>
      <c r="F19" s="45">
        <v>12</v>
      </c>
      <c r="G19" s="32">
        <f t="shared" si="3"/>
        <v>0</v>
      </c>
    </row>
    <row r="20" spans="1:7" ht="12.75" customHeight="1">
      <c r="A20" s="41" t="s">
        <v>28</v>
      </c>
      <c r="B20" s="42" t="s">
        <v>29</v>
      </c>
      <c r="C20" s="39"/>
      <c r="D20" s="43">
        <v>182</v>
      </c>
      <c r="E20" s="44">
        <f t="shared" si="2"/>
        <v>0</v>
      </c>
      <c r="F20" s="45">
        <v>30.5</v>
      </c>
      <c r="G20" s="32">
        <f t="shared" si="3"/>
        <v>0</v>
      </c>
    </row>
    <row r="21" spans="1:7" ht="12.75" customHeight="1">
      <c r="A21" s="41" t="s">
        <v>30</v>
      </c>
      <c r="B21" s="42" t="s">
        <v>31</v>
      </c>
      <c r="C21" s="39"/>
      <c r="D21" s="43">
        <v>308</v>
      </c>
      <c r="E21" s="44">
        <f t="shared" si="2"/>
        <v>0</v>
      </c>
      <c r="F21" s="45">
        <v>94</v>
      </c>
      <c r="G21" s="32">
        <f t="shared" si="3"/>
        <v>0</v>
      </c>
    </row>
    <row r="22" spans="1:7" ht="12.75" customHeight="1">
      <c r="A22" s="41" t="s">
        <v>32</v>
      </c>
      <c r="B22" s="42" t="s">
        <v>33</v>
      </c>
      <c r="C22" s="39"/>
      <c r="D22" s="43">
        <v>627</v>
      </c>
      <c r="E22" s="44">
        <f t="shared" si="2"/>
        <v>0</v>
      </c>
      <c r="F22" s="45">
        <v>232</v>
      </c>
      <c r="G22" s="32">
        <f t="shared" si="3"/>
        <v>0</v>
      </c>
    </row>
    <row r="23" spans="1:7" ht="14.25">
      <c r="A23" s="41"/>
      <c r="B23" s="42"/>
      <c r="C23" s="39"/>
      <c r="D23" s="43"/>
      <c r="E23" s="44"/>
      <c r="F23" s="45"/>
      <c r="G23" s="32"/>
    </row>
    <row r="24" spans="1:7" ht="25.5" customHeight="1">
      <c r="A24" s="41" t="s">
        <v>34</v>
      </c>
      <c r="B24" s="47" t="s">
        <v>35</v>
      </c>
      <c r="C24" s="39"/>
      <c r="D24" s="43">
        <v>572</v>
      </c>
      <c r="E24" s="44">
        <f aca="true" t="shared" si="4" ref="E24:E27">C24*D24</f>
        <v>0</v>
      </c>
      <c r="F24" s="45">
        <v>252</v>
      </c>
      <c r="G24" s="32">
        <f aca="true" t="shared" si="5" ref="G24:G27">C24*F24</f>
        <v>0</v>
      </c>
    </row>
    <row r="25" spans="1:7" ht="25.5" customHeight="1">
      <c r="A25" s="41" t="s">
        <v>36</v>
      </c>
      <c r="B25" s="47" t="s">
        <v>37</v>
      </c>
      <c r="C25" s="39"/>
      <c r="D25" s="43">
        <v>1224</v>
      </c>
      <c r="E25" s="44">
        <f t="shared" si="4"/>
        <v>0</v>
      </c>
      <c r="F25" s="45">
        <v>110</v>
      </c>
      <c r="G25" s="32">
        <f t="shared" si="5"/>
        <v>0</v>
      </c>
    </row>
    <row r="26" spans="1:7" ht="25.5" customHeight="1">
      <c r="A26" s="41" t="s">
        <v>38</v>
      </c>
      <c r="B26" s="47" t="s">
        <v>39</v>
      </c>
      <c r="C26" s="39"/>
      <c r="D26" s="43">
        <v>572</v>
      </c>
      <c r="E26" s="44">
        <f t="shared" si="4"/>
        <v>0</v>
      </c>
      <c r="F26" s="45">
        <v>252</v>
      </c>
      <c r="G26" s="32">
        <f t="shared" si="5"/>
        <v>0</v>
      </c>
    </row>
    <row r="27" spans="1:7" ht="25.5" customHeight="1">
      <c r="A27" s="41" t="s">
        <v>40</v>
      </c>
      <c r="B27" s="47" t="s">
        <v>41</v>
      </c>
      <c r="C27" s="39"/>
      <c r="D27" s="43">
        <v>1224</v>
      </c>
      <c r="E27" s="44">
        <f t="shared" si="4"/>
        <v>0</v>
      </c>
      <c r="F27" s="45">
        <v>110</v>
      </c>
      <c r="G27" s="32">
        <f t="shared" si="5"/>
        <v>0</v>
      </c>
    </row>
    <row r="28" spans="1:7" ht="14.25">
      <c r="A28" s="41"/>
      <c r="B28" s="42"/>
      <c r="C28" s="39"/>
      <c r="D28" s="43"/>
      <c r="E28" s="44"/>
      <c r="F28" s="45"/>
      <c r="G28" s="32"/>
    </row>
    <row r="29" spans="1:7" ht="12.75" customHeight="1">
      <c r="A29" s="41" t="s">
        <v>42</v>
      </c>
      <c r="B29" s="42" t="s">
        <v>43</v>
      </c>
      <c r="C29" s="39"/>
      <c r="D29" s="43">
        <v>73</v>
      </c>
      <c r="E29" s="44">
        <f aca="true" t="shared" si="6" ref="E29:E34">C29*D29</f>
        <v>0</v>
      </c>
      <c r="F29" s="45">
        <v>17</v>
      </c>
      <c r="G29" s="32">
        <f aca="true" t="shared" si="7" ref="G29:G34">C29*F29</f>
        <v>0</v>
      </c>
    </row>
    <row r="30" spans="1:7" ht="12.75" customHeight="1">
      <c r="A30" s="41" t="s">
        <v>44</v>
      </c>
      <c r="B30" s="42" t="s">
        <v>45</v>
      </c>
      <c r="C30" s="39"/>
      <c r="D30" s="43">
        <v>374</v>
      </c>
      <c r="E30" s="44">
        <f t="shared" si="6"/>
        <v>0</v>
      </c>
      <c r="F30" s="45">
        <v>50</v>
      </c>
      <c r="G30" s="32">
        <f t="shared" si="7"/>
        <v>0</v>
      </c>
    </row>
    <row r="31" spans="1:7" ht="12.75" customHeight="1">
      <c r="A31" s="41" t="s">
        <v>46</v>
      </c>
      <c r="B31" s="42" t="s">
        <v>47</v>
      </c>
      <c r="C31" s="39"/>
      <c r="D31" s="43">
        <v>1367</v>
      </c>
      <c r="E31" s="44">
        <f t="shared" si="6"/>
        <v>0</v>
      </c>
      <c r="F31" s="45">
        <v>127</v>
      </c>
      <c r="G31" s="32">
        <f t="shared" si="7"/>
        <v>0</v>
      </c>
    </row>
    <row r="32" spans="1:7" ht="12.75" customHeight="1">
      <c r="A32" s="41" t="s">
        <v>48</v>
      </c>
      <c r="B32" s="42" t="s">
        <v>49</v>
      </c>
      <c r="C32" s="39"/>
      <c r="D32" s="43">
        <v>73</v>
      </c>
      <c r="E32" s="44">
        <f t="shared" si="6"/>
        <v>0</v>
      </c>
      <c r="F32" s="45">
        <v>17</v>
      </c>
      <c r="G32" s="32">
        <f t="shared" si="7"/>
        <v>0</v>
      </c>
    </row>
    <row r="33" spans="1:7" ht="12.75" customHeight="1">
      <c r="A33" s="41" t="s">
        <v>50</v>
      </c>
      <c r="B33" s="42" t="s">
        <v>51</v>
      </c>
      <c r="C33" s="39"/>
      <c r="D33" s="43">
        <v>374</v>
      </c>
      <c r="E33" s="44">
        <f t="shared" si="6"/>
        <v>0</v>
      </c>
      <c r="F33" s="45">
        <v>50</v>
      </c>
      <c r="G33" s="32">
        <f t="shared" si="7"/>
        <v>0</v>
      </c>
    </row>
    <row r="34" spans="1:7" ht="12.75" customHeight="1">
      <c r="A34" s="41" t="s">
        <v>52</v>
      </c>
      <c r="B34" s="42" t="s">
        <v>53</v>
      </c>
      <c r="C34" s="39"/>
      <c r="D34" s="43">
        <v>1367</v>
      </c>
      <c r="E34" s="44">
        <f t="shared" si="6"/>
        <v>0</v>
      </c>
      <c r="F34" s="45">
        <v>127</v>
      </c>
      <c r="G34" s="32">
        <f t="shared" si="7"/>
        <v>0</v>
      </c>
    </row>
    <row r="35" spans="1:7" ht="14.25">
      <c r="A35" s="41"/>
      <c r="B35" s="42"/>
      <c r="C35" s="39"/>
      <c r="D35" s="43"/>
      <c r="E35" s="44"/>
      <c r="F35" s="45"/>
      <c r="G35" s="32"/>
    </row>
    <row r="36" spans="1:7" ht="13.5" customHeight="1">
      <c r="A36" s="41" t="s">
        <v>54</v>
      </c>
      <c r="B36" s="42" t="s">
        <v>55</v>
      </c>
      <c r="C36" s="39"/>
      <c r="D36" s="43">
        <v>429</v>
      </c>
      <c r="E36" s="44">
        <f>C36*D36</f>
        <v>0</v>
      </c>
      <c r="F36" s="45">
        <v>102</v>
      </c>
      <c r="G36" s="32">
        <f>C36*F36</f>
        <v>0</v>
      </c>
    </row>
    <row r="37" spans="1:7" ht="13.5" customHeight="1">
      <c r="A37" s="41"/>
      <c r="B37" s="42"/>
      <c r="C37" s="39"/>
      <c r="D37" s="43"/>
      <c r="E37" s="44"/>
      <c r="F37" s="45"/>
      <c r="G37" s="32"/>
    </row>
    <row r="38" spans="1:8" ht="13.5" customHeight="1">
      <c r="A38" s="41" t="s">
        <v>56</v>
      </c>
      <c r="B38" s="48" t="s">
        <v>57</v>
      </c>
      <c r="C38" s="39"/>
      <c r="D38" s="43">
        <v>25</v>
      </c>
      <c r="E38" s="44">
        <f aca="true" t="shared" si="8" ref="E38:E41">C38*D38</f>
        <v>0</v>
      </c>
      <c r="F38" s="45"/>
      <c r="G38" s="32"/>
      <c r="H38" s="49" t="s">
        <v>58</v>
      </c>
    </row>
    <row r="39" spans="1:8" ht="13.5" customHeight="1">
      <c r="A39" s="41" t="s">
        <v>59</v>
      </c>
      <c r="B39" s="48" t="s">
        <v>60</v>
      </c>
      <c r="C39" s="39"/>
      <c r="D39" s="43">
        <v>407</v>
      </c>
      <c r="E39" s="44">
        <f t="shared" si="8"/>
        <v>0</v>
      </c>
      <c r="F39" s="45"/>
      <c r="G39" s="32"/>
      <c r="H39" s="49" t="s">
        <v>58</v>
      </c>
    </row>
    <row r="40" spans="1:8" ht="13.5" customHeight="1">
      <c r="A40" s="41" t="s">
        <v>61</v>
      </c>
      <c r="B40" s="48" t="s">
        <v>62</v>
      </c>
      <c r="C40" s="39"/>
      <c r="D40" s="43">
        <v>25</v>
      </c>
      <c r="E40" s="44">
        <f t="shared" si="8"/>
        <v>0</v>
      </c>
      <c r="F40" s="45"/>
      <c r="G40" s="32"/>
      <c r="H40" s="49" t="s">
        <v>58</v>
      </c>
    </row>
    <row r="41" spans="1:8" ht="13.5" customHeight="1">
      <c r="A41" s="41" t="s">
        <v>63</v>
      </c>
      <c r="B41" s="48" t="s">
        <v>64</v>
      </c>
      <c r="C41" s="39"/>
      <c r="D41" s="43">
        <v>407</v>
      </c>
      <c r="E41" s="44">
        <f t="shared" si="8"/>
        <v>0</v>
      </c>
      <c r="F41" s="45"/>
      <c r="G41" s="32"/>
      <c r="H41" s="49" t="s">
        <v>58</v>
      </c>
    </row>
    <row r="42" spans="1:7" ht="14.25">
      <c r="A42" s="41"/>
      <c r="B42" s="50"/>
      <c r="C42" s="39"/>
      <c r="D42" s="43"/>
      <c r="E42" s="44"/>
      <c r="F42" s="45"/>
      <c r="G42" s="32"/>
    </row>
    <row r="43" spans="1:7" ht="12.75" customHeight="1">
      <c r="A43" s="41" t="s">
        <v>65</v>
      </c>
      <c r="B43" s="42" t="s">
        <v>66</v>
      </c>
      <c r="C43" s="39"/>
      <c r="D43" s="43">
        <v>503</v>
      </c>
      <c r="E43" s="44">
        <f>C43*D43</f>
        <v>0</v>
      </c>
      <c r="F43" s="45">
        <v>232</v>
      </c>
      <c r="G43" s="32">
        <f>C43*F43</f>
        <v>0</v>
      </c>
    </row>
    <row r="44" spans="1:7" ht="14.25">
      <c r="A44" s="26"/>
      <c r="B44" s="42"/>
      <c r="C44" s="39"/>
      <c r="D44" s="43"/>
      <c r="E44" s="44"/>
      <c r="F44" s="45"/>
      <c r="G44" s="32"/>
    </row>
    <row r="45" spans="1:7" ht="18" customHeight="1">
      <c r="A45" s="33"/>
      <c r="B45" s="34" t="s">
        <v>67</v>
      </c>
      <c r="C45" s="39"/>
      <c r="D45" s="51"/>
      <c r="E45" s="52"/>
      <c r="F45" s="53"/>
      <c r="G45" s="38"/>
    </row>
    <row r="46" spans="1:7" ht="14.25" customHeight="1">
      <c r="A46" s="26"/>
      <c r="B46" s="42"/>
      <c r="C46" s="39"/>
      <c r="D46" s="43"/>
      <c r="E46" s="44"/>
      <c r="F46" s="45"/>
      <c r="G46" s="32"/>
    </row>
    <row r="47" spans="1:7" ht="12.75" customHeight="1">
      <c r="A47" s="41" t="s">
        <v>68</v>
      </c>
      <c r="B47" s="42" t="s">
        <v>69</v>
      </c>
      <c r="C47" s="54"/>
      <c r="D47" s="43">
        <v>396</v>
      </c>
      <c r="E47" s="44">
        <f aca="true" t="shared" si="9" ref="E47:E55">C47*D47</f>
        <v>0</v>
      </c>
      <c r="F47" s="45">
        <v>74</v>
      </c>
      <c r="G47" s="32">
        <f aca="true" t="shared" si="10" ref="G47:G55">C47*F47</f>
        <v>0</v>
      </c>
    </row>
    <row r="48" spans="1:7" ht="12.75" customHeight="1">
      <c r="A48" s="41" t="s">
        <v>70</v>
      </c>
      <c r="B48" s="42" t="s">
        <v>71</v>
      </c>
      <c r="C48" s="54"/>
      <c r="D48" s="43">
        <v>396</v>
      </c>
      <c r="E48" s="44">
        <f t="shared" si="9"/>
        <v>0</v>
      </c>
      <c r="F48" s="45">
        <v>74</v>
      </c>
      <c r="G48" s="32">
        <f t="shared" si="10"/>
        <v>0</v>
      </c>
    </row>
    <row r="49" spans="1:7" ht="12.75" customHeight="1">
      <c r="A49" s="41" t="s">
        <v>72</v>
      </c>
      <c r="B49" s="42" t="s">
        <v>73</v>
      </c>
      <c r="C49" s="54"/>
      <c r="D49" s="43">
        <v>396</v>
      </c>
      <c r="E49" s="44">
        <f t="shared" si="9"/>
        <v>0</v>
      </c>
      <c r="F49" s="45">
        <v>74</v>
      </c>
      <c r="G49" s="32">
        <f t="shared" si="10"/>
        <v>0</v>
      </c>
    </row>
    <row r="50" spans="1:7" ht="12.75" customHeight="1">
      <c r="A50" s="41" t="s">
        <v>74</v>
      </c>
      <c r="B50" s="42" t="s">
        <v>75</v>
      </c>
      <c r="C50" s="54"/>
      <c r="D50" s="43">
        <v>396</v>
      </c>
      <c r="E50" s="44">
        <f t="shared" si="9"/>
        <v>0</v>
      </c>
      <c r="F50" s="45">
        <v>74</v>
      </c>
      <c r="G50" s="32">
        <f t="shared" si="10"/>
        <v>0</v>
      </c>
    </row>
    <row r="51" spans="1:7" ht="12.75" customHeight="1">
      <c r="A51" s="41" t="s">
        <v>76</v>
      </c>
      <c r="B51" s="42" t="s">
        <v>77</v>
      </c>
      <c r="C51" s="54"/>
      <c r="D51" s="43">
        <v>396</v>
      </c>
      <c r="E51" s="44">
        <f t="shared" si="9"/>
        <v>0</v>
      </c>
      <c r="F51" s="45">
        <v>74</v>
      </c>
      <c r="G51" s="32">
        <f t="shared" si="10"/>
        <v>0</v>
      </c>
    </row>
    <row r="52" spans="1:7" ht="12.75" customHeight="1">
      <c r="A52" s="41" t="s">
        <v>78</v>
      </c>
      <c r="B52" s="42" t="s">
        <v>79</v>
      </c>
      <c r="C52" s="54"/>
      <c r="D52" s="43">
        <v>396</v>
      </c>
      <c r="E52" s="44">
        <f t="shared" si="9"/>
        <v>0</v>
      </c>
      <c r="F52" s="45">
        <v>74</v>
      </c>
      <c r="G52" s="32">
        <f t="shared" si="10"/>
        <v>0</v>
      </c>
    </row>
    <row r="53" spans="1:7" ht="12.75" customHeight="1">
      <c r="A53" s="41" t="s">
        <v>80</v>
      </c>
      <c r="B53" s="42" t="s">
        <v>81</v>
      </c>
      <c r="C53" s="54"/>
      <c r="D53" s="43">
        <v>396</v>
      </c>
      <c r="E53" s="44">
        <f t="shared" si="9"/>
        <v>0</v>
      </c>
      <c r="F53" s="45">
        <v>74</v>
      </c>
      <c r="G53" s="32">
        <f t="shared" si="10"/>
        <v>0</v>
      </c>
    </row>
    <row r="54" spans="1:7" ht="12.75" customHeight="1">
      <c r="A54" s="41" t="s">
        <v>82</v>
      </c>
      <c r="B54" s="42" t="s">
        <v>83</v>
      </c>
      <c r="C54" s="54"/>
      <c r="D54" s="43">
        <v>396</v>
      </c>
      <c r="E54" s="44">
        <f t="shared" si="9"/>
        <v>0</v>
      </c>
      <c r="F54" s="45">
        <v>74</v>
      </c>
      <c r="G54" s="32">
        <f t="shared" si="10"/>
        <v>0</v>
      </c>
    </row>
    <row r="55" spans="1:7" ht="12.75" customHeight="1">
      <c r="A55" s="41" t="s">
        <v>84</v>
      </c>
      <c r="B55" s="42" t="s">
        <v>85</v>
      </c>
      <c r="C55" s="54"/>
      <c r="D55" s="43">
        <v>396</v>
      </c>
      <c r="E55" s="44">
        <f t="shared" si="9"/>
        <v>0</v>
      </c>
      <c r="F55" s="45">
        <v>74</v>
      </c>
      <c r="G55" s="32">
        <f t="shared" si="10"/>
        <v>0</v>
      </c>
    </row>
    <row r="56" spans="1:7" ht="12.75" customHeight="1">
      <c r="A56" s="41"/>
      <c r="B56" s="42"/>
      <c r="C56" s="54"/>
      <c r="D56" s="43"/>
      <c r="E56" s="44"/>
      <c r="F56" s="45"/>
      <c r="G56" s="32"/>
    </row>
    <row r="57" spans="1:7" ht="12.75" customHeight="1">
      <c r="A57" s="41" t="s">
        <v>86</v>
      </c>
      <c r="B57" s="42" t="s">
        <v>87</v>
      </c>
      <c r="C57" s="54"/>
      <c r="D57" s="43">
        <v>908</v>
      </c>
      <c r="E57" s="44">
        <f aca="true" t="shared" si="11" ref="E57:E61">C57*D57</f>
        <v>0</v>
      </c>
      <c r="F57" s="45">
        <v>95</v>
      </c>
      <c r="G57" s="32">
        <f aca="true" t="shared" si="12" ref="G57:G61">C57*F57</f>
        <v>0</v>
      </c>
    </row>
    <row r="58" spans="1:7" ht="12.75" customHeight="1">
      <c r="A58" s="41" t="s">
        <v>88</v>
      </c>
      <c r="B58" s="42" t="s">
        <v>89</v>
      </c>
      <c r="C58" s="54"/>
      <c r="D58" s="43">
        <v>908</v>
      </c>
      <c r="E58" s="44">
        <f t="shared" si="11"/>
        <v>0</v>
      </c>
      <c r="F58" s="45">
        <v>95</v>
      </c>
      <c r="G58" s="32">
        <f t="shared" si="12"/>
        <v>0</v>
      </c>
    </row>
    <row r="59" spans="1:7" ht="12.75" customHeight="1">
      <c r="A59" s="41" t="s">
        <v>90</v>
      </c>
      <c r="B59" s="42" t="s">
        <v>91</v>
      </c>
      <c r="C59" s="54"/>
      <c r="D59" s="43">
        <v>908</v>
      </c>
      <c r="E59" s="44">
        <f t="shared" si="11"/>
        <v>0</v>
      </c>
      <c r="F59" s="45">
        <v>95</v>
      </c>
      <c r="G59" s="32">
        <f t="shared" si="12"/>
        <v>0</v>
      </c>
    </row>
    <row r="60" spans="1:7" ht="12.75" customHeight="1">
      <c r="A60" s="41" t="s">
        <v>92</v>
      </c>
      <c r="B60" s="42" t="s">
        <v>93</v>
      </c>
      <c r="C60" s="54"/>
      <c r="D60" s="43">
        <v>908</v>
      </c>
      <c r="E60" s="44">
        <f t="shared" si="11"/>
        <v>0</v>
      </c>
      <c r="F60" s="45">
        <v>95</v>
      </c>
      <c r="G60" s="32">
        <f t="shared" si="12"/>
        <v>0</v>
      </c>
    </row>
    <row r="61" spans="1:7" ht="12.75" customHeight="1">
      <c r="A61" s="41" t="s">
        <v>94</v>
      </c>
      <c r="B61" s="42" t="s">
        <v>95</v>
      </c>
      <c r="C61" s="39"/>
      <c r="D61" s="43">
        <v>908</v>
      </c>
      <c r="E61" s="44">
        <f t="shared" si="11"/>
        <v>0</v>
      </c>
      <c r="F61" s="45">
        <v>95</v>
      </c>
      <c r="G61" s="32">
        <f t="shared" si="12"/>
        <v>0</v>
      </c>
    </row>
    <row r="62" spans="1:7" ht="12.75" customHeight="1">
      <c r="A62" s="41"/>
      <c r="B62" s="42"/>
      <c r="C62" s="39"/>
      <c r="D62" s="43"/>
      <c r="E62" s="44"/>
      <c r="F62" s="45"/>
      <c r="G62" s="55"/>
    </row>
    <row r="63" spans="1:7" ht="12.75" customHeight="1">
      <c r="A63" s="41" t="s">
        <v>96</v>
      </c>
      <c r="B63" s="42" t="s">
        <v>97</v>
      </c>
      <c r="C63" s="39"/>
      <c r="D63" s="56">
        <v>798</v>
      </c>
      <c r="E63" s="44">
        <f aca="true" t="shared" si="13" ref="E63:E64">C63*D63</f>
        <v>0</v>
      </c>
      <c r="F63" s="45">
        <v>95</v>
      </c>
      <c r="G63" s="55">
        <f aca="true" t="shared" si="14" ref="G63:G64">C63*F63</f>
        <v>0</v>
      </c>
    </row>
    <row r="64" spans="1:7" ht="12.75" customHeight="1">
      <c r="A64" s="41" t="s">
        <v>98</v>
      </c>
      <c r="B64" s="42" t="s">
        <v>99</v>
      </c>
      <c r="C64" s="39"/>
      <c r="D64" s="56">
        <v>798</v>
      </c>
      <c r="E64" s="44">
        <f t="shared" si="13"/>
        <v>0</v>
      </c>
      <c r="F64" s="45">
        <v>95</v>
      </c>
      <c r="G64" s="55">
        <f t="shared" si="14"/>
        <v>0</v>
      </c>
    </row>
    <row r="65" spans="1:7" ht="12.75" customHeight="1">
      <c r="A65" s="46"/>
      <c r="B65" s="42"/>
      <c r="C65" s="39"/>
      <c r="D65" s="43"/>
      <c r="E65" s="44"/>
      <c r="F65" s="45"/>
      <c r="G65" s="55"/>
    </row>
    <row r="66" spans="1:7" ht="15">
      <c r="A66" s="57"/>
      <c r="B66" s="34" t="s">
        <v>100</v>
      </c>
      <c r="C66" s="39"/>
      <c r="D66" s="51"/>
      <c r="E66" s="52"/>
      <c r="F66" s="53"/>
      <c r="G66" s="58"/>
    </row>
    <row r="67" spans="1:7" ht="14.25">
      <c r="A67" s="59"/>
      <c r="B67" s="42"/>
      <c r="C67" s="39"/>
      <c r="D67" s="43"/>
      <c r="E67" s="44"/>
      <c r="F67" s="45"/>
      <c r="G67" s="55"/>
    </row>
    <row r="68" spans="1:7" ht="12.75" customHeight="1">
      <c r="A68" s="41" t="s">
        <v>101</v>
      </c>
      <c r="B68" s="60" t="s">
        <v>102</v>
      </c>
      <c r="C68" s="39"/>
      <c r="D68" s="43">
        <v>473</v>
      </c>
      <c r="E68" s="61">
        <f aca="true" t="shared" si="15" ref="E68:E75">C68*D68</f>
        <v>0</v>
      </c>
      <c r="F68" s="45">
        <v>75</v>
      </c>
      <c r="G68" s="32">
        <f aca="true" t="shared" si="16" ref="G68:G75">C68*F68</f>
        <v>0</v>
      </c>
    </row>
    <row r="69" spans="1:7" ht="12.75" customHeight="1">
      <c r="A69" s="41" t="s">
        <v>103</v>
      </c>
      <c r="B69" s="62" t="s">
        <v>104</v>
      </c>
      <c r="C69" s="39"/>
      <c r="D69" s="43">
        <v>52</v>
      </c>
      <c r="E69" s="44">
        <f t="shared" si="15"/>
        <v>0</v>
      </c>
      <c r="F69" s="45">
        <v>6</v>
      </c>
      <c r="G69" s="32">
        <f t="shared" si="16"/>
        <v>0</v>
      </c>
    </row>
    <row r="70" spans="1:7" ht="12.75" customHeight="1">
      <c r="A70" s="41" t="s">
        <v>105</v>
      </c>
      <c r="B70" s="62" t="s">
        <v>106</v>
      </c>
      <c r="C70" s="39"/>
      <c r="D70" s="43">
        <v>641</v>
      </c>
      <c r="E70" s="61">
        <f t="shared" si="15"/>
        <v>0</v>
      </c>
      <c r="F70" s="45">
        <v>75</v>
      </c>
      <c r="G70" s="32">
        <f t="shared" si="16"/>
        <v>0</v>
      </c>
    </row>
    <row r="71" spans="1:7" ht="12.75" customHeight="1">
      <c r="A71" s="41" t="s">
        <v>107</v>
      </c>
      <c r="B71" s="62" t="s">
        <v>108</v>
      </c>
      <c r="C71" s="39"/>
      <c r="D71" s="43">
        <v>545</v>
      </c>
      <c r="E71" s="61">
        <f t="shared" si="15"/>
        <v>0</v>
      </c>
      <c r="F71" s="45">
        <v>75</v>
      </c>
      <c r="G71" s="32">
        <f t="shared" si="16"/>
        <v>0</v>
      </c>
    </row>
    <row r="72" spans="1:7" ht="12.75" customHeight="1">
      <c r="A72" s="41" t="s">
        <v>109</v>
      </c>
      <c r="B72" s="62" t="s">
        <v>110</v>
      </c>
      <c r="C72" s="39"/>
      <c r="D72" s="43">
        <v>39</v>
      </c>
      <c r="E72" s="61">
        <f t="shared" si="15"/>
        <v>0</v>
      </c>
      <c r="F72" s="45">
        <v>6</v>
      </c>
      <c r="G72" s="32">
        <f t="shared" si="16"/>
        <v>0</v>
      </c>
    </row>
    <row r="73" spans="1:7" ht="12.75" customHeight="1">
      <c r="A73" s="41" t="s">
        <v>111</v>
      </c>
      <c r="B73" s="62" t="s">
        <v>112</v>
      </c>
      <c r="C73" s="39"/>
      <c r="D73" s="43">
        <v>231</v>
      </c>
      <c r="E73" s="61">
        <f t="shared" si="15"/>
        <v>0</v>
      </c>
      <c r="F73" s="45">
        <v>40</v>
      </c>
      <c r="G73" s="32">
        <f t="shared" si="16"/>
        <v>0</v>
      </c>
    </row>
    <row r="74" spans="1:7" ht="12.75" customHeight="1">
      <c r="A74" s="41" t="s">
        <v>113</v>
      </c>
      <c r="B74" s="62" t="s">
        <v>114</v>
      </c>
      <c r="C74" s="39"/>
      <c r="D74" s="43">
        <v>545</v>
      </c>
      <c r="E74" s="61">
        <f t="shared" si="15"/>
        <v>0</v>
      </c>
      <c r="F74" s="45">
        <v>75</v>
      </c>
      <c r="G74" s="32">
        <f t="shared" si="16"/>
        <v>0</v>
      </c>
    </row>
    <row r="75" spans="1:7" ht="12.75" customHeight="1">
      <c r="A75" s="41" t="s">
        <v>115</v>
      </c>
      <c r="B75" s="62" t="s">
        <v>116</v>
      </c>
      <c r="C75" s="39"/>
      <c r="D75" s="43">
        <v>545</v>
      </c>
      <c r="E75" s="61">
        <f t="shared" si="15"/>
        <v>0</v>
      </c>
      <c r="F75" s="45">
        <v>75</v>
      </c>
      <c r="G75" s="32">
        <f t="shared" si="16"/>
        <v>0</v>
      </c>
    </row>
    <row r="76" spans="1:7" ht="12.75" customHeight="1">
      <c r="A76" s="59"/>
      <c r="B76" s="42"/>
      <c r="C76" s="39"/>
      <c r="D76" s="43"/>
      <c r="E76" s="44"/>
      <c r="F76" s="45"/>
      <c r="G76" s="55"/>
    </row>
    <row r="77" spans="1:7" ht="12.75" customHeight="1">
      <c r="A77" s="57"/>
      <c r="B77" s="34" t="s">
        <v>117</v>
      </c>
      <c r="C77" s="39"/>
      <c r="D77" s="51"/>
      <c r="E77" s="52"/>
      <c r="F77" s="53"/>
      <c r="G77" s="58"/>
    </row>
    <row r="78" spans="1:7" ht="12.75" customHeight="1">
      <c r="A78" s="59"/>
      <c r="B78" s="42"/>
      <c r="C78" s="39"/>
      <c r="D78" s="43"/>
      <c r="E78" s="44"/>
      <c r="F78" s="45"/>
      <c r="G78" s="55"/>
    </row>
    <row r="79" spans="1:7" ht="15" customHeight="1">
      <c r="A79" s="41" t="s">
        <v>118</v>
      </c>
      <c r="B79" s="42" t="s">
        <v>119</v>
      </c>
      <c r="C79" s="39"/>
      <c r="D79" s="63">
        <v>767</v>
      </c>
      <c r="E79" s="44">
        <f aca="true" t="shared" si="17" ref="E79:E93">C79*D79</f>
        <v>0</v>
      </c>
      <c r="F79" s="45">
        <v>62</v>
      </c>
      <c r="G79" s="32">
        <f aca="true" t="shared" si="18" ref="G79:G91">C79*F79</f>
        <v>0</v>
      </c>
    </row>
    <row r="80" spans="1:7" ht="15" customHeight="1">
      <c r="A80" s="41" t="s">
        <v>120</v>
      </c>
      <c r="B80" s="42" t="s">
        <v>121</v>
      </c>
      <c r="C80" s="64"/>
      <c r="D80" s="65">
        <v>674</v>
      </c>
      <c r="E80" s="66">
        <f t="shared" si="17"/>
        <v>0</v>
      </c>
      <c r="F80" s="45">
        <v>75</v>
      </c>
      <c r="G80" s="32">
        <f t="shared" si="18"/>
        <v>0</v>
      </c>
    </row>
    <row r="81" spans="1:7" ht="15" customHeight="1">
      <c r="A81" s="41" t="s">
        <v>122</v>
      </c>
      <c r="B81" s="42" t="s">
        <v>123</v>
      </c>
      <c r="C81" s="64"/>
      <c r="D81" s="65">
        <v>1185</v>
      </c>
      <c r="E81" s="66">
        <f t="shared" si="17"/>
        <v>0</v>
      </c>
      <c r="F81" s="45">
        <v>75</v>
      </c>
      <c r="G81" s="32">
        <f t="shared" si="18"/>
        <v>0</v>
      </c>
    </row>
    <row r="82" spans="1:7" ht="15" customHeight="1">
      <c r="A82" s="41" t="s">
        <v>124</v>
      </c>
      <c r="B82" s="42" t="s">
        <v>125</v>
      </c>
      <c r="C82" s="64"/>
      <c r="D82" s="65">
        <v>1009</v>
      </c>
      <c r="E82" s="66">
        <f t="shared" si="17"/>
        <v>0</v>
      </c>
      <c r="F82" s="45">
        <v>75</v>
      </c>
      <c r="G82" s="32">
        <f t="shared" si="18"/>
        <v>0</v>
      </c>
    </row>
    <row r="83" spans="1:7" ht="15" customHeight="1">
      <c r="A83" s="41" t="s">
        <v>126</v>
      </c>
      <c r="B83" s="42" t="s">
        <v>127</v>
      </c>
      <c r="C83" s="64"/>
      <c r="D83" s="65">
        <v>666</v>
      </c>
      <c r="E83" s="66">
        <f t="shared" si="17"/>
        <v>0</v>
      </c>
      <c r="F83" s="45">
        <v>75</v>
      </c>
      <c r="G83" s="32">
        <f t="shared" si="18"/>
        <v>0</v>
      </c>
    </row>
    <row r="84" spans="1:7" ht="15" customHeight="1">
      <c r="A84" s="41" t="s">
        <v>128</v>
      </c>
      <c r="B84" s="42" t="s">
        <v>129</v>
      </c>
      <c r="C84" s="64"/>
      <c r="D84" s="65">
        <v>580</v>
      </c>
      <c r="E84" s="66">
        <f t="shared" si="17"/>
        <v>0</v>
      </c>
      <c r="F84" s="45">
        <v>75</v>
      </c>
      <c r="G84" s="32">
        <f t="shared" si="18"/>
        <v>0</v>
      </c>
    </row>
    <row r="85" spans="1:7" ht="15" customHeight="1">
      <c r="A85" s="67" t="s">
        <v>130</v>
      </c>
      <c r="B85" s="68" t="s">
        <v>131</v>
      </c>
      <c r="C85" s="64"/>
      <c r="D85" s="65">
        <v>1141</v>
      </c>
      <c r="E85" s="66">
        <f t="shared" si="17"/>
        <v>0</v>
      </c>
      <c r="F85" s="45">
        <v>75</v>
      </c>
      <c r="G85" s="32">
        <f t="shared" si="18"/>
        <v>0</v>
      </c>
    </row>
    <row r="86" spans="1:7" ht="15" customHeight="1">
      <c r="A86" s="67" t="s">
        <v>132</v>
      </c>
      <c r="B86" s="68" t="s">
        <v>133</v>
      </c>
      <c r="C86" s="64"/>
      <c r="D86" s="65">
        <v>888</v>
      </c>
      <c r="E86" s="66">
        <f t="shared" si="17"/>
        <v>0</v>
      </c>
      <c r="F86" s="45">
        <v>75</v>
      </c>
      <c r="G86" s="32">
        <f t="shared" si="18"/>
        <v>0</v>
      </c>
    </row>
    <row r="87" spans="1:7" ht="15" customHeight="1">
      <c r="A87" s="67" t="s">
        <v>134</v>
      </c>
      <c r="B87" s="68" t="s">
        <v>135</v>
      </c>
      <c r="C87" s="64"/>
      <c r="D87" s="65">
        <v>677</v>
      </c>
      <c r="E87" s="66">
        <f t="shared" si="17"/>
        <v>0</v>
      </c>
      <c r="F87" s="45">
        <v>75</v>
      </c>
      <c r="G87" s="32">
        <f t="shared" si="18"/>
        <v>0</v>
      </c>
    </row>
    <row r="88" spans="1:7" ht="15" customHeight="1">
      <c r="A88" s="67" t="s">
        <v>136</v>
      </c>
      <c r="B88" s="68" t="s">
        <v>137</v>
      </c>
      <c r="C88" s="64"/>
      <c r="D88" s="65">
        <v>858</v>
      </c>
      <c r="E88" s="66">
        <f t="shared" si="17"/>
        <v>0</v>
      </c>
      <c r="F88" s="45">
        <v>75</v>
      </c>
      <c r="G88" s="32">
        <f t="shared" si="18"/>
        <v>0</v>
      </c>
    </row>
    <row r="89" spans="1:7" ht="15" customHeight="1">
      <c r="A89" s="67" t="s">
        <v>138</v>
      </c>
      <c r="B89" s="69" t="s">
        <v>139</v>
      </c>
      <c r="C89" s="64"/>
      <c r="D89" s="65">
        <v>710</v>
      </c>
      <c r="E89" s="66">
        <f t="shared" si="17"/>
        <v>0</v>
      </c>
      <c r="F89" s="45">
        <v>75</v>
      </c>
      <c r="G89" s="32">
        <f t="shared" si="18"/>
        <v>0</v>
      </c>
    </row>
    <row r="90" spans="1:7" ht="15" customHeight="1">
      <c r="A90" s="70" t="s">
        <v>140</v>
      </c>
      <c r="B90" s="68" t="s">
        <v>141</v>
      </c>
      <c r="C90" s="64"/>
      <c r="D90" s="65">
        <v>897</v>
      </c>
      <c r="E90" s="66">
        <f t="shared" si="17"/>
        <v>0</v>
      </c>
      <c r="F90" s="45">
        <v>75</v>
      </c>
      <c r="G90" s="32">
        <f t="shared" si="18"/>
        <v>0</v>
      </c>
    </row>
    <row r="91" spans="1:7" ht="15" customHeight="1">
      <c r="A91" s="70" t="s">
        <v>142</v>
      </c>
      <c r="B91" s="68" t="s">
        <v>143</v>
      </c>
      <c r="C91" s="64"/>
      <c r="D91" s="65">
        <v>897</v>
      </c>
      <c r="E91" s="66">
        <f t="shared" si="17"/>
        <v>0</v>
      </c>
      <c r="F91" s="45">
        <v>75</v>
      </c>
      <c r="G91" s="32">
        <f t="shared" si="18"/>
        <v>0</v>
      </c>
    </row>
    <row r="92" spans="1:8" ht="15" customHeight="1">
      <c r="A92" s="70" t="s">
        <v>144</v>
      </c>
      <c r="B92" s="48" t="s">
        <v>145</v>
      </c>
      <c r="C92" s="39"/>
      <c r="D92" s="71" t="s">
        <v>146</v>
      </c>
      <c r="E92" s="66">
        <f t="shared" si="17"/>
        <v>0</v>
      </c>
      <c r="F92" s="72"/>
      <c r="G92" s="32"/>
      <c r="H92" s="49" t="s">
        <v>58</v>
      </c>
    </row>
    <row r="93" spans="1:8" ht="15" customHeight="1">
      <c r="A93" s="70" t="s">
        <v>147</v>
      </c>
      <c r="B93" s="48" t="s">
        <v>148</v>
      </c>
      <c r="C93" s="39"/>
      <c r="D93" s="71" t="s">
        <v>146</v>
      </c>
      <c r="E93" s="66">
        <f t="shared" si="17"/>
        <v>0</v>
      </c>
      <c r="F93" s="72"/>
      <c r="G93" s="32"/>
      <c r="H93" s="49" t="s">
        <v>58</v>
      </c>
    </row>
    <row r="94" spans="1:7" ht="12.75" customHeight="1">
      <c r="A94" s="41"/>
      <c r="B94" s="42"/>
      <c r="C94" s="39"/>
      <c r="D94" s="73"/>
      <c r="E94" s="44"/>
      <c r="F94" s="45"/>
      <c r="G94" s="32"/>
    </row>
    <row r="95" spans="1:7" ht="12.75" customHeight="1">
      <c r="A95" s="57"/>
      <c r="B95" s="34" t="s">
        <v>149</v>
      </c>
      <c r="C95" s="39"/>
      <c r="D95" s="51"/>
      <c r="E95" s="52"/>
      <c r="F95" s="53"/>
      <c r="G95" s="58"/>
    </row>
    <row r="96" spans="1:7" ht="12.75" customHeight="1">
      <c r="A96" s="26"/>
      <c r="B96" s="42"/>
      <c r="C96" s="39"/>
      <c r="D96" s="43"/>
      <c r="E96" s="44"/>
      <c r="F96" s="45"/>
      <c r="G96" s="32"/>
    </row>
    <row r="97" spans="1:7" ht="12.75" customHeight="1">
      <c r="A97" s="26" t="s">
        <v>150</v>
      </c>
      <c r="B97" s="60" t="s">
        <v>151</v>
      </c>
      <c r="C97" s="39"/>
      <c r="D97" s="74">
        <v>1458</v>
      </c>
      <c r="E97" s="44">
        <f aca="true" t="shared" si="19" ref="E97:E101">C97*D97</f>
        <v>0</v>
      </c>
      <c r="F97" s="45">
        <v>46</v>
      </c>
      <c r="G97" s="32">
        <f aca="true" t="shared" si="20" ref="G97:G101">C97*F97</f>
        <v>0</v>
      </c>
    </row>
    <row r="98" spans="1:7" ht="12.75" customHeight="1">
      <c r="A98" s="26" t="s">
        <v>152</v>
      </c>
      <c r="B98" s="60" t="s">
        <v>153</v>
      </c>
      <c r="C98" s="39"/>
      <c r="D98" s="74">
        <v>1458</v>
      </c>
      <c r="E98" s="44">
        <f t="shared" si="19"/>
        <v>0</v>
      </c>
      <c r="F98" s="45">
        <v>46</v>
      </c>
      <c r="G98" s="32">
        <f t="shared" si="20"/>
        <v>0</v>
      </c>
    </row>
    <row r="99" spans="1:7" ht="12.75" customHeight="1">
      <c r="A99" s="26" t="s">
        <v>154</v>
      </c>
      <c r="B99" s="60" t="s">
        <v>155</v>
      </c>
      <c r="C99" s="39"/>
      <c r="D99" s="74">
        <v>2613</v>
      </c>
      <c r="E99" s="44">
        <f t="shared" si="19"/>
        <v>0</v>
      </c>
      <c r="F99" s="45">
        <v>89</v>
      </c>
      <c r="G99" s="32">
        <f t="shared" si="20"/>
        <v>0</v>
      </c>
    </row>
    <row r="100" spans="1:7" ht="12.75" customHeight="1">
      <c r="A100" s="26" t="s">
        <v>156</v>
      </c>
      <c r="B100" s="75" t="s">
        <v>157</v>
      </c>
      <c r="C100" s="39"/>
      <c r="D100" s="74">
        <v>1925</v>
      </c>
      <c r="E100" s="44">
        <f t="shared" si="19"/>
        <v>0</v>
      </c>
      <c r="F100" s="45">
        <v>89</v>
      </c>
      <c r="G100" s="32">
        <f t="shared" si="20"/>
        <v>0</v>
      </c>
    </row>
    <row r="101" spans="1:7" ht="12.75" customHeight="1">
      <c r="A101" s="26" t="s">
        <v>158</v>
      </c>
      <c r="B101" s="75" t="s">
        <v>159</v>
      </c>
      <c r="C101" s="39"/>
      <c r="D101" s="74">
        <v>1788</v>
      </c>
      <c r="E101" s="44">
        <f t="shared" si="19"/>
        <v>0</v>
      </c>
      <c r="F101" s="45">
        <v>89</v>
      </c>
      <c r="G101" s="32">
        <f t="shared" si="20"/>
        <v>0</v>
      </c>
    </row>
    <row r="102" spans="1:7" ht="12.75" customHeight="1">
      <c r="A102" s="26"/>
      <c r="B102" s="42"/>
      <c r="C102" s="39"/>
      <c r="D102" s="43"/>
      <c r="E102" s="44"/>
      <c r="F102" s="45"/>
      <c r="G102" s="32"/>
    </row>
    <row r="103" spans="1:8" ht="12.75" customHeight="1">
      <c r="A103" s="57"/>
      <c r="B103" s="76" t="s">
        <v>160</v>
      </c>
      <c r="C103" s="39"/>
      <c r="D103" s="51"/>
      <c r="E103" s="52"/>
      <c r="F103" s="53"/>
      <c r="G103" s="58"/>
      <c r="H103" s="77"/>
    </row>
    <row r="104" spans="1:8" ht="12.75" customHeight="1">
      <c r="A104" s="41"/>
      <c r="B104" s="60"/>
      <c r="C104" s="39"/>
      <c r="D104" s="43"/>
      <c r="E104" s="44"/>
      <c r="F104" s="45"/>
      <c r="G104" s="32"/>
      <c r="H104" s="77"/>
    </row>
    <row r="105" spans="1:8" ht="18" customHeight="1">
      <c r="A105" s="41">
        <v>300067</v>
      </c>
      <c r="B105" s="60" t="s">
        <v>161</v>
      </c>
      <c r="C105" s="39"/>
      <c r="D105" s="78">
        <v>149</v>
      </c>
      <c r="E105" s="79">
        <f aca="true" t="shared" si="21" ref="E105:E107">C105*D105</f>
        <v>0</v>
      </c>
      <c r="F105" s="45">
        <v>15</v>
      </c>
      <c r="G105" s="32">
        <f aca="true" t="shared" si="22" ref="G105:G107">C105*F105</f>
        <v>0</v>
      </c>
      <c r="H105" s="80" t="s">
        <v>58</v>
      </c>
    </row>
    <row r="106" spans="1:8" ht="18" customHeight="1">
      <c r="A106" s="41">
        <v>300043</v>
      </c>
      <c r="B106" s="60" t="s">
        <v>162</v>
      </c>
      <c r="C106" s="39"/>
      <c r="D106" s="78">
        <v>149</v>
      </c>
      <c r="E106" s="79">
        <f t="shared" si="21"/>
        <v>0</v>
      </c>
      <c r="F106" s="45">
        <v>15</v>
      </c>
      <c r="G106" s="32">
        <f t="shared" si="22"/>
        <v>0</v>
      </c>
      <c r="H106" s="80" t="s">
        <v>58</v>
      </c>
    </row>
    <row r="107" spans="1:8" ht="26.25" customHeight="1">
      <c r="A107" s="41">
        <v>300059</v>
      </c>
      <c r="B107" s="60" t="s">
        <v>163</v>
      </c>
      <c r="C107" s="39"/>
      <c r="D107" s="78">
        <v>176</v>
      </c>
      <c r="E107" s="79">
        <f t="shared" si="21"/>
        <v>0</v>
      </c>
      <c r="F107" s="45">
        <v>15</v>
      </c>
      <c r="G107" s="32">
        <f t="shared" si="22"/>
        <v>0</v>
      </c>
      <c r="H107" s="80" t="s">
        <v>58</v>
      </c>
    </row>
    <row r="108" spans="1:7" ht="12.75" customHeight="1">
      <c r="A108" s="26"/>
      <c r="B108" s="42"/>
      <c r="C108" s="39"/>
      <c r="D108" s="43"/>
      <c r="E108" s="44"/>
      <c r="F108" s="45"/>
      <c r="G108" s="32"/>
    </row>
    <row r="109" spans="1:7" ht="12.75" customHeight="1">
      <c r="A109" s="41">
        <v>512</v>
      </c>
      <c r="B109" s="60" t="s">
        <v>164</v>
      </c>
      <c r="C109" s="39"/>
      <c r="D109" s="78" t="s">
        <v>165</v>
      </c>
      <c r="E109" s="79">
        <f aca="true" t="shared" si="23" ref="E109:E114">C109*D109</f>
        <v>0</v>
      </c>
      <c r="F109" s="45">
        <v>15</v>
      </c>
      <c r="G109" s="32">
        <f aca="true" t="shared" si="24" ref="G109:G114">C109*F109</f>
        <v>0</v>
      </c>
    </row>
    <row r="110" spans="1:7" ht="12.75" customHeight="1">
      <c r="A110" s="41">
        <v>511</v>
      </c>
      <c r="B110" s="60" t="s">
        <v>166</v>
      </c>
      <c r="C110" s="39"/>
      <c r="D110" s="78" t="s">
        <v>165</v>
      </c>
      <c r="E110" s="79">
        <f t="shared" si="23"/>
        <v>0</v>
      </c>
      <c r="F110" s="45">
        <v>15</v>
      </c>
      <c r="G110" s="32">
        <f t="shared" si="24"/>
        <v>0</v>
      </c>
    </row>
    <row r="111" spans="1:8" ht="12.75" customHeight="1">
      <c r="A111" s="41">
        <v>516</v>
      </c>
      <c r="B111" s="60" t="s">
        <v>167</v>
      </c>
      <c r="C111" s="39"/>
      <c r="D111" s="78" t="s">
        <v>165</v>
      </c>
      <c r="E111" s="79">
        <f t="shared" si="23"/>
        <v>0</v>
      </c>
      <c r="F111" s="45">
        <v>15</v>
      </c>
      <c r="G111" s="32">
        <f t="shared" si="24"/>
        <v>0</v>
      </c>
      <c r="H111" s="80" t="s">
        <v>58</v>
      </c>
    </row>
    <row r="112" spans="1:8" ht="12.75" customHeight="1">
      <c r="A112" s="41">
        <v>515</v>
      </c>
      <c r="B112" s="60" t="s">
        <v>168</v>
      </c>
      <c r="C112" s="39"/>
      <c r="D112" s="78" t="s">
        <v>165</v>
      </c>
      <c r="E112" s="79">
        <f t="shared" si="23"/>
        <v>0</v>
      </c>
      <c r="F112" s="45">
        <v>15</v>
      </c>
      <c r="G112" s="32">
        <f t="shared" si="24"/>
        <v>0</v>
      </c>
      <c r="H112" s="80" t="s">
        <v>58</v>
      </c>
    </row>
    <row r="113" spans="1:7" ht="12.75" customHeight="1">
      <c r="A113" s="41" t="s">
        <v>169</v>
      </c>
      <c r="B113" s="60" t="s">
        <v>170</v>
      </c>
      <c r="C113" s="39"/>
      <c r="D113" s="78" t="s">
        <v>165</v>
      </c>
      <c r="E113" s="79">
        <f t="shared" si="23"/>
        <v>0</v>
      </c>
      <c r="F113" s="45">
        <v>15</v>
      </c>
      <c r="G113" s="32">
        <f t="shared" si="24"/>
        <v>0</v>
      </c>
    </row>
    <row r="114" spans="1:7" ht="12.75" customHeight="1">
      <c r="A114" s="41">
        <v>513</v>
      </c>
      <c r="B114" s="60" t="s">
        <v>171</v>
      </c>
      <c r="C114" s="39"/>
      <c r="D114" s="78" t="s">
        <v>165</v>
      </c>
      <c r="E114" s="79">
        <f t="shared" si="23"/>
        <v>0</v>
      </c>
      <c r="F114" s="45">
        <v>15</v>
      </c>
      <c r="G114" s="32">
        <f t="shared" si="24"/>
        <v>0</v>
      </c>
    </row>
    <row r="115" spans="1:7" ht="12.75" customHeight="1">
      <c r="A115" s="26"/>
      <c r="B115" s="42"/>
      <c r="C115" s="39"/>
      <c r="D115" s="43"/>
      <c r="E115" s="44"/>
      <c r="F115" s="45"/>
      <c r="G115" s="32"/>
    </row>
    <row r="116" spans="1:7" ht="12.75" customHeight="1">
      <c r="A116" s="81"/>
      <c r="B116" s="34" t="s">
        <v>172</v>
      </c>
      <c r="C116" s="39"/>
      <c r="D116" s="51"/>
      <c r="E116" s="52"/>
      <c r="F116" s="53"/>
      <c r="G116" s="38"/>
    </row>
    <row r="117" spans="1:7" ht="12.75" customHeight="1">
      <c r="A117" s="41"/>
      <c r="B117" s="42"/>
      <c r="C117" s="39"/>
      <c r="D117" s="43"/>
      <c r="E117" s="44"/>
      <c r="F117" s="45"/>
      <c r="G117" s="32"/>
    </row>
    <row r="118" spans="1:7" ht="12.75" customHeight="1">
      <c r="A118" s="41" t="s">
        <v>173</v>
      </c>
      <c r="B118" s="42" t="s">
        <v>174</v>
      </c>
      <c r="C118" s="39"/>
      <c r="D118" s="74">
        <v>270</v>
      </c>
      <c r="E118" s="44">
        <f aca="true" t="shared" si="25" ref="E118:E119">C118*D118</f>
        <v>0</v>
      </c>
      <c r="F118" s="45">
        <v>26</v>
      </c>
      <c r="G118" s="32">
        <f aca="true" t="shared" si="26" ref="G118:G119">C118*F118</f>
        <v>0</v>
      </c>
    </row>
    <row r="119" spans="1:7" ht="12.75" customHeight="1">
      <c r="A119" s="41" t="s">
        <v>175</v>
      </c>
      <c r="B119" s="42" t="s">
        <v>176</v>
      </c>
      <c r="C119" s="39"/>
      <c r="D119" s="74">
        <v>270</v>
      </c>
      <c r="E119" s="44">
        <f t="shared" si="25"/>
        <v>0</v>
      </c>
      <c r="F119" s="45">
        <v>26</v>
      </c>
      <c r="G119" s="32">
        <f t="shared" si="26"/>
        <v>0</v>
      </c>
    </row>
    <row r="120" spans="1:7" ht="12.75" customHeight="1">
      <c r="A120" s="41"/>
      <c r="B120" s="42"/>
      <c r="C120" s="39"/>
      <c r="D120" s="43"/>
      <c r="E120" s="44"/>
      <c r="F120" s="45"/>
      <c r="G120" s="32"/>
    </row>
    <row r="121" spans="1:7" ht="12.75" customHeight="1">
      <c r="A121" s="81"/>
      <c r="B121" s="34" t="s">
        <v>177</v>
      </c>
      <c r="C121" s="39"/>
      <c r="D121" s="51"/>
      <c r="E121" s="52"/>
      <c r="F121" s="53"/>
      <c r="G121" s="38"/>
    </row>
    <row r="122" spans="1:7" ht="12.75" customHeight="1">
      <c r="A122" s="41"/>
      <c r="B122" s="42"/>
      <c r="C122" s="39"/>
      <c r="D122" s="43"/>
      <c r="E122" s="44"/>
      <c r="F122" s="45"/>
      <c r="G122" s="32"/>
    </row>
    <row r="123" spans="1:7" ht="12.75" customHeight="1">
      <c r="A123" s="82" t="s">
        <v>178</v>
      </c>
      <c r="B123" s="83" t="s">
        <v>179</v>
      </c>
      <c r="C123" s="39"/>
      <c r="D123" s="43">
        <v>297</v>
      </c>
      <c r="E123" s="44">
        <f aca="true" t="shared" si="27" ref="E123:E126">C123*D123</f>
        <v>0</v>
      </c>
      <c r="F123" s="45">
        <v>75</v>
      </c>
      <c r="G123" s="32">
        <f aca="true" t="shared" si="28" ref="G123:G126">C123*F123</f>
        <v>0</v>
      </c>
    </row>
    <row r="124" spans="1:7" ht="12.75" customHeight="1">
      <c r="A124" s="82" t="s">
        <v>180</v>
      </c>
      <c r="B124" s="83" t="s">
        <v>181</v>
      </c>
      <c r="C124" s="39"/>
      <c r="D124" s="43">
        <v>297</v>
      </c>
      <c r="E124" s="44">
        <f t="shared" si="27"/>
        <v>0</v>
      </c>
      <c r="F124" s="45">
        <v>75</v>
      </c>
      <c r="G124" s="32">
        <f t="shared" si="28"/>
        <v>0</v>
      </c>
    </row>
    <row r="125" spans="1:7" ht="12.75" customHeight="1">
      <c r="A125" s="82" t="s">
        <v>182</v>
      </c>
      <c r="B125" s="83" t="s">
        <v>183</v>
      </c>
      <c r="C125" s="39"/>
      <c r="D125" s="43">
        <v>297</v>
      </c>
      <c r="E125" s="44">
        <f t="shared" si="27"/>
        <v>0</v>
      </c>
      <c r="F125" s="45">
        <v>75</v>
      </c>
      <c r="G125" s="32">
        <f t="shared" si="28"/>
        <v>0</v>
      </c>
    </row>
    <row r="126" spans="1:7" ht="12.75" customHeight="1">
      <c r="A126" s="82" t="s">
        <v>184</v>
      </c>
      <c r="B126" s="83" t="s">
        <v>185</v>
      </c>
      <c r="C126" s="39"/>
      <c r="D126" s="43">
        <v>297</v>
      </c>
      <c r="E126" s="44">
        <f t="shared" si="27"/>
        <v>0</v>
      </c>
      <c r="F126" s="45">
        <v>75</v>
      </c>
      <c r="G126" s="32">
        <f t="shared" si="28"/>
        <v>0</v>
      </c>
    </row>
    <row r="127" spans="1:7" ht="12.75" customHeight="1">
      <c r="A127" s="41"/>
      <c r="B127" s="42"/>
      <c r="C127" s="39"/>
      <c r="D127" s="43"/>
      <c r="E127" s="44"/>
      <c r="F127" s="45"/>
      <c r="G127" s="32"/>
    </row>
    <row r="128" spans="1:7" ht="12.75" customHeight="1">
      <c r="A128" s="81"/>
      <c r="B128" s="34" t="s">
        <v>186</v>
      </c>
      <c r="C128" s="39"/>
      <c r="D128" s="51"/>
      <c r="E128" s="52"/>
      <c r="F128" s="53"/>
      <c r="G128" s="38"/>
    </row>
    <row r="129" spans="1:7" ht="12.75" customHeight="1">
      <c r="A129" s="84"/>
      <c r="B129" s="42"/>
      <c r="C129" s="39"/>
      <c r="D129" s="43"/>
      <c r="E129" s="44"/>
      <c r="F129" s="45"/>
      <c r="G129" s="32"/>
    </row>
    <row r="130" spans="1:7" ht="12.75" customHeight="1">
      <c r="A130" s="41" t="s">
        <v>187</v>
      </c>
      <c r="B130" s="42" t="s">
        <v>188</v>
      </c>
      <c r="C130" s="39"/>
      <c r="D130" s="43">
        <v>569</v>
      </c>
      <c r="E130" s="44">
        <f aca="true" t="shared" si="29" ref="E130:E133">C130*D130</f>
        <v>0</v>
      </c>
      <c r="F130" s="45">
        <v>167</v>
      </c>
      <c r="G130" s="32">
        <f aca="true" t="shared" si="30" ref="G130:G133">C130*F130</f>
        <v>0</v>
      </c>
    </row>
    <row r="131" spans="1:7" ht="12.75" customHeight="1">
      <c r="A131" s="41" t="s">
        <v>189</v>
      </c>
      <c r="B131" s="42" t="s">
        <v>190</v>
      </c>
      <c r="C131" s="39"/>
      <c r="D131" s="43">
        <v>569</v>
      </c>
      <c r="E131" s="44">
        <f t="shared" si="29"/>
        <v>0</v>
      </c>
      <c r="F131" s="45">
        <v>167</v>
      </c>
      <c r="G131" s="32">
        <f t="shared" si="30"/>
        <v>0</v>
      </c>
    </row>
    <row r="132" spans="1:7" ht="12.75" customHeight="1">
      <c r="A132" s="41" t="s">
        <v>191</v>
      </c>
      <c r="B132" s="42" t="s">
        <v>192</v>
      </c>
      <c r="C132" s="39"/>
      <c r="D132" s="43">
        <v>569</v>
      </c>
      <c r="E132" s="44">
        <f t="shared" si="29"/>
        <v>0</v>
      </c>
      <c r="F132" s="45">
        <v>167</v>
      </c>
      <c r="G132" s="32">
        <f t="shared" si="30"/>
        <v>0</v>
      </c>
    </row>
    <row r="133" spans="1:7" ht="12.75" customHeight="1">
      <c r="A133" s="41" t="s">
        <v>193</v>
      </c>
      <c r="B133" s="42" t="s">
        <v>194</v>
      </c>
      <c r="C133" s="39"/>
      <c r="D133" s="43">
        <v>569</v>
      </c>
      <c r="E133" s="44">
        <f t="shared" si="29"/>
        <v>0</v>
      </c>
      <c r="F133" s="45">
        <v>167</v>
      </c>
      <c r="G133" s="32">
        <f t="shared" si="30"/>
        <v>0</v>
      </c>
    </row>
    <row r="134" spans="1:7" ht="12.75" customHeight="1">
      <c r="A134" s="41"/>
      <c r="B134" s="42"/>
      <c r="C134" s="39"/>
      <c r="D134" s="43"/>
      <c r="E134" s="44"/>
      <c r="F134" s="45"/>
      <c r="G134" s="32"/>
    </row>
    <row r="135" spans="1:7" ht="12.75" customHeight="1">
      <c r="A135" s="41" t="s">
        <v>195</v>
      </c>
      <c r="B135" s="42" t="s">
        <v>196</v>
      </c>
      <c r="C135" s="39"/>
      <c r="D135" s="43">
        <v>707</v>
      </c>
      <c r="E135" s="44">
        <f aca="true" t="shared" si="31" ref="E135:E137">C135*D135</f>
        <v>0</v>
      </c>
      <c r="F135" s="45">
        <v>157</v>
      </c>
      <c r="G135" s="32">
        <f aca="true" t="shared" si="32" ref="G135:G137">C135*F135</f>
        <v>0</v>
      </c>
    </row>
    <row r="136" spans="1:7" ht="12.75" customHeight="1">
      <c r="A136" s="41" t="s">
        <v>197</v>
      </c>
      <c r="B136" s="42" t="s">
        <v>198</v>
      </c>
      <c r="C136" s="39"/>
      <c r="D136" s="43">
        <v>707</v>
      </c>
      <c r="E136" s="44">
        <f t="shared" si="31"/>
        <v>0</v>
      </c>
      <c r="F136" s="45">
        <v>157</v>
      </c>
      <c r="G136" s="32">
        <f t="shared" si="32"/>
        <v>0</v>
      </c>
    </row>
    <row r="137" spans="1:7" ht="12.75" customHeight="1">
      <c r="A137" s="41" t="s">
        <v>199</v>
      </c>
      <c r="B137" s="42" t="s">
        <v>200</v>
      </c>
      <c r="C137" s="39"/>
      <c r="D137" s="43">
        <v>707</v>
      </c>
      <c r="E137" s="44">
        <f t="shared" si="31"/>
        <v>0</v>
      </c>
      <c r="F137" s="45">
        <v>157</v>
      </c>
      <c r="G137" s="32">
        <f t="shared" si="32"/>
        <v>0</v>
      </c>
    </row>
    <row r="138" spans="1:7" ht="12.75" customHeight="1">
      <c r="A138" s="41"/>
      <c r="B138" s="42"/>
      <c r="C138" s="39"/>
      <c r="D138" s="43"/>
      <c r="E138" s="44"/>
      <c r="F138" s="45"/>
      <c r="G138" s="32"/>
    </row>
    <row r="139" spans="1:7" ht="12.75" customHeight="1">
      <c r="A139" s="41" t="s">
        <v>201</v>
      </c>
      <c r="B139" s="60" t="s">
        <v>202</v>
      </c>
      <c r="C139" s="39"/>
      <c r="D139" s="43">
        <v>418</v>
      </c>
      <c r="E139" s="44">
        <f aca="true" t="shared" si="33" ref="E139:E141">C139*D139</f>
        <v>0</v>
      </c>
      <c r="F139" s="45">
        <v>45</v>
      </c>
      <c r="G139" s="32">
        <f aca="true" t="shared" si="34" ref="G139:G141">C139*F139</f>
        <v>0</v>
      </c>
    </row>
    <row r="140" spans="1:7" ht="12.75" customHeight="1">
      <c r="A140" s="41" t="s">
        <v>203</v>
      </c>
      <c r="B140" s="42" t="s">
        <v>204</v>
      </c>
      <c r="C140" s="39"/>
      <c r="D140" s="43">
        <v>418</v>
      </c>
      <c r="E140" s="44">
        <f t="shared" si="33"/>
        <v>0</v>
      </c>
      <c r="F140" s="45">
        <v>45</v>
      </c>
      <c r="G140" s="32">
        <f t="shared" si="34"/>
        <v>0</v>
      </c>
    </row>
    <row r="141" spans="1:7" ht="12.75" customHeight="1">
      <c r="A141" s="41" t="s">
        <v>205</v>
      </c>
      <c r="B141" s="42" t="s">
        <v>206</v>
      </c>
      <c r="C141" s="39"/>
      <c r="D141" s="43">
        <v>418</v>
      </c>
      <c r="E141" s="44">
        <f t="shared" si="33"/>
        <v>0</v>
      </c>
      <c r="F141" s="45">
        <v>45</v>
      </c>
      <c r="G141" s="32">
        <f t="shared" si="34"/>
        <v>0</v>
      </c>
    </row>
    <row r="142" spans="1:7" ht="12.75" customHeight="1">
      <c r="A142" s="85"/>
      <c r="B142" s="42"/>
      <c r="C142" s="39"/>
      <c r="D142" s="43"/>
      <c r="E142" s="44"/>
      <c r="F142" s="45"/>
      <c r="G142" s="32"/>
    </row>
    <row r="143" spans="1:7" ht="12.75" customHeight="1">
      <c r="A143" s="41" t="s">
        <v>207</v>
      </c>
      <c r="B143" s="42" t="s">
        <v>208</v>
      </c>
      <c r="C143" s="39"/>
      <c r="D143" s="43">
        <v>231</v>
      </c>
      <c r="E143" s="44">
        <f aca="true" t="shared" si="35" ref="E143:E145">C143*D143</f>
        <v>0</v>
      </c>
      <c r="F143" s="45">
        <v>38</v>
      </c>
      <c r="G143" s="32">
        <f aca="true" t="shared" si="36" ref="G143:G145">C143*F143</f>
        <v>0</v>
      </c>
    </row>
    <row r="144" spans="1:7" ht="12.75" customHeight="1">
      <c r="A144" s="41" t="s">
        <v>209</v>
      </c>
      <c r="B144" s="42" t="s">
        <v>210</v>
      </c>
      <c r="C144" s="39"/>
      <c r="D144" s="43">
        <v>231</v>
      </c>
      <c r="E144" s="44">
        <f t="shared" si="35"/>
        <v>0</v>
      </c>
      <c r="F144" s="45">
        <v>38</v>
      </c>
      <c r="G144" s="32">
        <f t="shared" si="36"/>
        <v>0</v>
      </c>
    </row>
    <row r="145" spans="1:7" ht="12.75" customHeight="1">
      <c r="A145" s="41" t="s">
        <v>211</v>
      </c>
      <c r="B145" s="42" t="s">
        <v>212</v>
      </c>
      <c r="C145" s="39"/>
      <c r="D145" s="43">
        <v>231</v>
      </c>
      <c r="E145" s="44">
        <f t="shared" si="35"/>
        <v>0</v>
      </c>
      <c r="F145" s="45">
        <v>38</v>
      </c>
      <c r="G145" s="32">
        <f t="shared" si="36"/>
        <v>0</v>
      </c>
    </row>
    <row r="146" spans="1:7" ht="12.75" customHeight="1">
      <c r="A146" s="41"/>
      <c r="B146" s="42"/>
      <c r="C146" s="39"/>
      <c r="D146" s="43"/>
      <c r="E146" s="44"/>
      <c r="F146" s="45"/>
      <c r="G146" s="32"/>
    </row>
    <row r="147" spans="1:7" ht="12.75" customHeight="1">
      <c r="A147" s="81"/>
      <c r="B147" s="34" t="s">
        <v>213</v>
      </c>
      <c r="C147" s="39"/>
      <c r="D147" s="51"/>
      <c r="E147" s="52"/>
      <c r="F147" s="53"/>
      <c r="G147" s="38"/>
    </row>
    <row r="148" spans="1:7" ht="12.75" customHeight="1">
      <c r="A148" s="41"/>
      <c r="B148" s="42"/>
      <c r="C148" s="39"/>
      <c r="D148" s="43"/>
      <c r="E148" s="44"/>
      <c r="F148" s="45"/>
      <c r="G148" s="32"/>
    </row>
    <row r="149" spans="1:7" ht="12.75" customHeight="1">
      <c r="A149" s="46" t="s">
        <v>214</v>
      </c>
      <c r="B149" s="42" t="s">
        <v>215</v>
      </c>
      <c r="C149" s="39"/>
      <c r="D149" s="43">
        <v>646</v>
      </c>
      <c r="E149" s="44">
        <f aca="true" t="shared" si="37" ref="E149:E151">C149*D149</f>
        <v>0</v>
      </c>
      <c r="F149" s="45">
        <v>495</v>
      </c>
      <c r="G149" s="55">
        <f aca="true" t="shared" si="38" ref="G149:G151">C149*F149</f>
        <v>0</v>
      </c>
    </row>
    <row r="150" spans="1:7" ht="12.75" customHeight="1">
      <c r="A150" s="46" t="s">
        <v>216</v>
      </c>
      <c r="B150" s="42" t="s">
        <v>217</v>
      </c>
      <c r="C150" s="39"/>
      <c r="D150" s="43">
        <v>646</v>
      </c>
      <c r="E150" s="44">
        <f t="shared" si="37"/>
        <v>0</v>
      </c>
      <c r="F150" s="45">
        <v>495</v>
      </c>
      <c r="G150" s="55">
        <f t="shared" si="38"/>
        <v>0</v>
      </c>
    </row>
    <row r="151" spans="1:7" ht="12.75" customHeight="1">
      <c r="A151" s="46" t="s">
        <v>218</v>
      </c>
      <c r="B151" s="42" t="s">
        <v>219</v>
      </c>
      <c r="C151" s="39"/>
      <c r="D151" s="43">
        <v>646</v>
      </c>
      <c r="E151" s="44">
        <f t="shared" si="37"/>
        <v>0</v>
      </c>
      <c r="F151" s="45">
        <v>495</v>
      </c>
      <c r="G151" s="55">
        <f t="shared" si="38"/>
        <v>0</v>
      </c>
    </row>
    <row r="152" spans="1:7" ht="12.75" customHeight="1">
      <c r="A152" s="41"/>
      <c r="B152" s="42"/>
      <c r="C152" s="39"/>
      <c r="D152" s="43"/>
      <c r="E152" s="44"/>
      <c r="F152" s="45"/>
      <c r="G152" s="32"/>
    </row>
    <row r="153" spans="1:7" ht="12.75" customHeight="1">
      <c r="A153" s="41" t="s">
        <v>220</v>
      </c>
      <c r="B153" s="42" t="s">
        <v>221</v>
      </c>
      <c r="C153" s="39"/>
      <c r="D153" s="43">
        <v>1100</v>
      </c>
      <c r="E153" s="44">
        <f>C153*D153</f>
        <v>0</v>
      </c>
      <c r="F153" s="45">
        <v>548</v>
      </c>
      <c r="G153" s="32">
        <f>C153*F153</f>
        <v>0</v>
      </c>
    </row>
    <row r="154" spans="1:7" ht="12.75" customHeight="1">
      <c r="A154" s="41"/>
      <c r="B154" s="42"/>
      <c r="C154" s="39"/>
      <c r="D154" s="43"/>
      <c r="E154" s="44"/>
      <c r="F154" s="45"/>
      <c r="G154" s="32"/>
    </row>
    <row r="155" spans="1:7" ht="12.75" customHeight="1">
      <c r="A155" s="81"/>
      <c r="B155" s="34" t="s">
        <v>222</v>
      </c>
      <c r="C155" s="39"/>
      <c r="D155" s="51"/>
      <c r="E155" s="52"/>
      <c r="F155" s="53"/>
      <c r="G155" s="38"/>
    </row>
    <row r="156" spans="1:7" ht="12.75" customHeight="1">
      <c r="A156" s="41"/>
      <c r="B156" s="42"/>
      <c r="C156" s="39"/>
      <c r="D156" s="43"/>
      <c r="E156" s="44"/>
      <c r="F156" s="45"/>
      <c r="G156" s="32"/>
    </row>
    <row r="157" spans="1:7" ht="12.75" customHeight="1">
      <c r="A157" s="86">
        <v>1477</v>
      </c>
      <c r="B157" s="87" t="s">
        <v>223</v>
      </c>
      <c r="C157" s="39"/>
      <c r="D157" s="43">
        <v>322</v>
      </c>
      <c r="E157" s="44">
        <f aca="true" t="shared" si="39" ref="E157:E160">C157*D157</f>
        <v>0</v>
      </c>
      <c r="F157" s="45">
        <v>135</v>
      </c>
      <c r="G157" s="32">
        <f aca="true" t="shared" si="40" ref="G157:G160">C157*F157</f>
        <v>0</v>
      </c>
    </row>
    <row r="158" spans="1:7" ht="12.75" customHeight="1">
      <c r="A158" s="88">
        <v>1871</v>
      </c>
      <c r="B158" s="87" t="s">
        <v>224</v>
      </c>
      <c r="C158" s="39"/>
      <c r="D158" s="43">
        <v>322</v>
      </c>
      <c r="E158" s="44">
        <f t="shared" si="39"/>
        <v>0</v>
      </c>
      <c r="F158" s="45">
        <v>135</v>
      </c>
      <c r="G158" s="32">
        <f t="shared" si="40"/>
        <v>0</v>
      </c>
    </row>
    <row r="159" spans="1:7" ht="12.75" customHeight="1">
      <c r="A159" s="89">
        <v>3032</v>
      </c>
      <c r="B159" s="87" t="s">
        <v>225</v>
      </c>
      <c r="C159" s="39"/>
      <c r="D159" s="43">
        <v>322</v>
      </c>
      <c r="E159" s="44">
        <f t="shared" si="39"/>
        <v>0</v>
      </c>
      <c r="F159" s="45">
        <v>135</v>
      </c>
      <c r="G159" s="32">
        <f t="shared" si="40"/>
        <v>0</v>
      </c>
    </row>
    <row r="160" spans="1:7" ht="12.75" customHeight="1">
      <c r="A160" s="90">
        <v>3278</v>
      </c>
      <c r="B160" s="91" t="s">
        <v>226</v>
      </c>
      <c r="C160" s="39"/>
      <c r="D160" s="43">
        <v>322</v>
      </c>
      <c r="E160" s="44">
        <f t="shared" si="39"/>
        <v>0</v>
      </c>
      <c r="F160" s="45">
        <v>135</v>
      </c>
      <c r="G160" s="32">
        <f t="shared" si="40"/>
        <v>0</v>
      </c>
    </row>
    <row r="161" spans="1:7" ht="12.75" customHeight="1">
      <c r="A161" s="89"/>
      <c r="B161" s="87"/>
      <c r="C161" s="39"/>
      <c r="D161" s="43"/>
      <c r="E161" s="44"/>
      <c r="F161" s="45"/>
      <c r="G161" s="32"/>
    </row>
    <row r="162" spans="1:7" ht="12.75" customHeight="1">
      <c r="A162" s="81"/>
      <c r="B162" s="34" t="s">
        <v>227</v>
      </c>
      <c r="C162" s="39"/>
      <c r="D162" s="51"/>
      <c r="E162" s="52"/>
      <c r="F162" s="53"/>
      <c r="G162" s="38"/>
    </row>
    <row r="163" spans="1:7" ht="12.75" customHeight="1">
      <c r="A163" s="85"/>
      <c r="B163" s="92"/>
      <c r="C163" s="39"/>
      <c r="D163" s="43"/>
      <c r="E163" s="44"/>
      <c r="F163" s="45"/>
      <c r="G163" s="32"/>
    </row>
    <row r="164" spans="1:8" ht="12.75" customHeight="1">
      <c r="A164" s="41" t="s">
        <v>228</v>
      </c>
      <c r="B164" s="42" t="s">
        <v>229</v>
      </c>
      <c r="C164" s="39"/>
      <c r="D164" s="43">
        <v>193</v>
      </c>
      <c r="E164" s="44">
        <f aca="true" t="shared" si="41" ref="E164:E166">C164*D164</f>
        <v>0</v>
      </c>
      <c r="F164" s="93">
        <v>509</v>
      </c>
      <c r="G164" s="32">
        <f aca="true" t="shared" si="42" ref="G164:G166">C164*F164</f>
        <v>0</v>
      </c>
      <c r="H164" s="94"/>
    </row>
    <row r="165" spans="1:7" ht="12.75" customHeight="1">
      <c r="A165" s="41" t="s">
        <v>230</v>
      </c>
      <c r="B165" s="42" t="s">
        <v>231</v>
      </c>
      <c r="C165" s="39"/>
      <c r="D165" s="43">
        <v>193</v>
      </c>
      <c r="E165" s="44">
        <f t="shared" si="41"/>
        <v>0</v>
      </c>
      <c r="F165" s="93">
        <v>356</v>
      </c>
      <c r="G165" s="32">
        <f t="shared" si="42"/>
        <v>0</v>
      </c>
    </row>
    <row r="166" spans="1:7" ht="12.75" customHeight="1">
      <c r="A166" s="41" t="s">
        <v>232</v>
      </c>
      <c r="B166" s="42" t="s">
        <v>233</v>
      </c>
      <c r="C166" s="39"/>
      <c r="D166" s="43">
        <v>193</v>
      </c>
      <c r="E166" s="44">
        <f t="shared" si="41"/>
        <v>0</v>
      </c>
      <c r="F166" s="93">
        <v>244</v>
      </c>
      <c r="G166" s="32">
        <f t="shared" si="42"/>
        <v>0</v>
      </c>
    </row>
    <row r="167" spans="1:7" ht="12.75" customHeight="1">
      <c r="A167" s="41"/>
      <c r="B167" s="42"/>
      <c r="C167" s="39"/>
      <c r="D167" s="43"/>
      <c r="E167" s="44"/>
      <c r="F167" s="45"/>
      <c r="G167" s="32"/>
    </row>
    <row r="168" spans="1:7" ht="15.75" customHeight="1">
      <c r="A168" s="81"/>
      <c r="B168" s="76" t="s">
        <v>234</v>
      </c>
      <c r="C168" s="39"/>
      <c r="D168" s="51"/>
      <c r="E168" s="52"/>
      <c r="F168" s="53"/>
      <c r="G168" s="38"/>
    </row>
    <row r="169" spans="1:7" ht="12.75" customHeight="1">
      <c r="A169" s="41"/>
      <c r="B169" s="60"/>
      <c r="C169" s="39"/>
      <c r="D169" s="43"/>
      <c r="E169" s="44"/>
      <c r="F169" s="45"/>
      <c r="G169" s="32"/>
    </row>
    <row r="170" spans="1:8" ht="27" customHeight="1">
      <c r="A170" s="41" t="s">
        <v>235</v>
      </c>
      <c r="B170" s="60" t="s">
        <v>236</v>
      </c>
      <c r="C170" s="39"/>
      <c r="D170" s="43">
        <v>160</v>
      </c>
      <c r="E170" s="44">
        <f aca="true" t="shared" si="43" ref="E170:E173">C170*D170</f>
        <v>0</v>
      </c>
      <c r="F170" s="45">
        <v>18</v>
      </c>
      <c r="G170" s="32">
        <f aca="true" t="shared" si="44" ref="G170:G173">C170*F170</f>
        <v>0</v>
      </c>
      <c r="H170" s="95" t="s">
        <v>58</v>
      </c>
    </row>
    <row r="171" spans="1:8" ht="27" customHeight="1">
      <c r="A171" s="41" t="s">
        <v>237</v>
      </c>
      <c r="B171" s="60" t="s">
        <v>238</v>
      </c>
      <c r="C171" s="39"/>
      <c r="D171" s="43">
        <v>160</v>
      </c>
      <c r="E171" s="44">
        <f t="shared" si="43"/>
        <v>0</v>
      </c>
      <c r="F171" s="45">
        <v>18</v>
      </c>
      <c r="G171" s="32">
        <f t="shared" si="44"/>
        <v>0</v>
      </c>
      <c r="H171" s="95" t="s">
        <v>58</v>
      </c>
    </row>
    <row r="172" spans="1:8" ht="27" customHeight="1">
      <c r="A172" s="41" t="s">
        <v>239</v>
      </c>
      <c r="B172" s="60" t="s">
        <v>240</v>
      </c>
      <c r="C172" s="39"/>
      <c r="D172" s="43">
        <v>160</v>
      </c>
      <c r="E172" s="44">
        <f t="shared" si="43"/>
        <v>0</v>
      </c>
      <c r="F172" s="45">
        <v>18</v>
      </c>
      <c r="G172" s="32">
        <f t="shared" si="44"/>
        <v>0</v>
      </c>
      <c r="H172" s="95" t="s">
        <v>58</v>
      </c>
    </row>
    <row r="173" spans="1:8" ht="27" customHeight="1">
      <c r="A173" s="41" t="s">
        <v>241</v>
      </c>
      <c r="B173" s="60" t="s">
        <v>242</v>
      </c>
      <c r="C173" s="39"/>
      <c r="D173" s="43">
        <v>160</v>
      </c>
      <c r="E173" s="44">
        <f t="shared" si="43"/>
        <v>0</v>
      </c>
      <c r="F173" s="45">
        <v>18</v>
      </c>
      <c r="G173" s="32">
        <f t="shared" si="44"/>
        <v>0</v>
      </c>
      <c r="H173" s="95" t="s">
        <v>58</v>
      </c>
    </row>
    <row r="174" spans="1:7" ht="12.75" customHeight="1">
      <c r="A174" s="41"/>
      <c r="B174" s="42"/>
      <c r="C174" s="39"/>
      <c r="D174" s="43"/>
      <c r="E174" s="44"/>
      <c r="F174" s="45"/>
      <c r="G174" s="32"/>
    </row>
    <row r="175" spans="1:7" ht="12.75" customHeight="1">
      <c r="A175" s="81"/>
      <c r="B175" s="34" t="s">
        <v>243</v>
      </c>
      <c r="C175" s="39"/>
      <c r="D175" s="51"/>
      <c r="E175" s="52"/>
      <c r="F175" s="53"/>
      <c r="G175" s="38"/>
    </row>
    <row r="176" spans="1:7" ht="12.75" customHeight="1">
      <c r="A176" s="96"/>
      <c r="B176" s="92"/>
      <c r="C176" s="39"/>
      <c r="D176" s="43"/>
      <c r="E176" s="44"/>
      <c r="F176" s="45"/>
      <c r="G176" s="32"/>
    </row>
    <row r="177" spans="1:7" ht="27.75" customHeight="1">
      <c r="A177" s="41" t="s">
        <v>244</v>
      </c>
      <c r="B177" s="42" t="s">
        <v>245</v>
      </c>
      <c r="C177" s="39"/>
      <c r="D177" s="43">
        <v>176</v>
      </c>
      <c r="E177" s="44">
        <f>C177*D177</f>
        <v>0</v>
      </c>
      <c r="F177" s="45">
        <v>33</v>
      </c>
      <c r="G177" s="32">
        <f>C177*F177</f>
        <v>0</v>
      </c>
    </row>
    <row r="178" spans="1:7" ht="12.75" customHeight="1">
      <c r="A178" s="41"/>
      <c r="B178" s="42"/>
      <c r="C178" s="39"/>
      <c r="D178" s="43"/>
      <c r="E178" s="44"/>
      <c r="F178" s="45"/>
      <c r="G178" s="32"/>
    </row>
    <row r="179" spans="1:7" ht="12.75" customHeight="1">
      <c r="A179" s="81"/>
      <c r="B179" s="34" t="s">
        <v>246</v>
      </c>
      <c r="C179" s="39"/>
      <c r="D179" s="51"/>
      <c r="E179" s="52"/>
      <c r="F179" s="53"/>
      <c r="G179" s="38"/>
    </row>
    <row r="180" spans="1:7" ht="12.75" customHeight="1">
      <c r="A180" s="96"/>
      <c r="B180" s="92"/>
      <c r="C180" s="39"/>
      <c r="D180" s="43"/>
      <c r="E180" s="44"/>
      <c r="F180" s="45"/>
      <c r="G180" s="32"/>
    </row>
    <row r="181" spans="1:7" ht="12.75" customHeight="1">
      <c r="A181" s="41" t="s">
        <v>247</v>
      </c>
      <c r="B181" s="42" t="s">
        <v>248</v>
      </c>
      <c r="C181" s="39"/>
      <c r="D181" s="43">
        <v>193</v>
      </c>
      <c r="E181" s="44">
        <f>C181*D181</f>
        <v>0</v>
      </c>
      <c r="F181" s="45">
        <v>8.5</v>
      </c>
      <c r="G181" s="32">
        <f>C181*F181</f>
        <v>0</v>
      </c>
    </row>
    <row r="182" spans="1:7" ht="12.75" customHeight="1">
      <c r="A182" s="26"/>
      <c r="B182" s="42"/>
      <c r="C182" s="39"/>
      <c r="D182" s="43"/>
      <c r="E182" s="44"/>
      <c r="F182" s="45"/>
      <c r="G182" s="32"/>
    </row>
    <row r="183" spans="1:7" ht="12.75" customHeight="1">
      <c r="A183" s="33"/>
      <c r="B183" s="34" t="s">
        <v>249</v>
      </c>
      <c r="C183" s="39"/>
      <c r="D183" s="51"/>
      <c r="E183" s="52"/>
      <c r="F183" s="53"/>
      <c r="G183" s="38"/>
    </row>
    <row r="184" spans="1:7" ht="14.25" customHeight="1">
      <c r="A184" s="26"/>
      <c r="B184" s="42"/>
      <c r="C184" s="39"/>
      <c r="D184" s="43"/>
      <c r="E184" s="44"/>
      <c r="F184" s="45"/>
      <c r="G184" s="32"/>
    </row>
    <row r="185" spans="1:7" ht="14.25" customHeight="1">
      <c r="A185" s="33"/>
      <c r="B185" s="23" t="s">
        <v>250</v>
      </c>
      <c r="C185" s="39"/>
      <c r="D185" s="51"/>
      <c r="E185" s="52"/>
      <c r="F185" s="53"/>
      <c r="G185" s="38"/>
    </row>
    <row r="186" spans="1:7" ht="14.25" customHeight="1">
      <c r="A186" s="97"/>
      <c r="B186" s="98"/>
      <c r="C186" s="99"/>
      <c r="D186" s="43"/>
      <c r="E186" s="44"/>
      <c r="F186" s="45"/>
      <c r="G186" s="32"/>
    </row>
    <row r="187" spans="1:7" ht="14.25" customHeight="1">
      <c r="A187" s="97" t="s">
        <v>251</v>
      </c>
      <c r="B187" s="42" t="s">
        <v>252</v>
      </c>
      <c r="C187" s="99"/>
      <c r="D187" s="43">
        <v>858</v>
      </c>
      <c r="E187" s="44">
        <f aca="true" t="shared" si="45" ref="E187:E188">C187*D187</f>
        <v>0</v>
      </c>
      <c r="F187" s="45">
        <v>20</v>
      </c>
      <c r="G187" s="32">
        <f aca="true" t="shared" si="46" ref="G187:G188">C187*F187</f>
        <v>0</v>
      </c>
    </row>
    <row r="188" spans="1:7" ht="14.25" customHeight="1">
      <c r="A188" s="97" t="s">
        <v>253</v>
      </c>
      <c r="B188" s="100" t="s">
        <v>254</v>
      </c>
      <c r="C188" s="99"/>
      <c r="D188" s="43">
        <v>858</v>
      </c>
      <c r="E188" s="44">
        <f t="shared" si="45"/>
        <v>0</v>
      </c>
      <c r="F188" s="45">
        <v>20</v>
      </c>
      <c r="G188" s="32">
        <f t="shared" si="46"/>
        <v>0</v>
      </c>
    </row>
    <row r="189" spans="1:7" ht="14.25" customHeight="1">
      <c r="A189" s="97"/>
      <c r="B189" s="101"/>
      <c r="C189" s="99"/>
      <c r="D189" s="43"/>
      <c r="E189" s="44"/>
      <c r="F189" s="45"/>
      <c r="G189" s="32"/>
    </row>
    <row r="190" spans="1:7" ht="14.25" customHeight="1">
      <c r="A190" s="33"/>
      <c r="B190" s="23" t="s">
        <v>255</v>
      </c>
      <c r="C190" s="39"/>
      <c r="D190" s="51"/>
      <c r="E190" s="52"/>
      <c r="F190" s="53"/>
      <c r="G190" s="38"/>
    </row>
    <row r="191" spans="1:7" ht="14.25" customHeight="1">
      <c r="A191" s="97"/>
      <c r="B191" s="102"/>
      <c r="C191" s="99"/>
      <c r="D191" s="43"/>
      <c r="E191" s="44"/>
      <c r="F191" s="45"/>
      <c r="G191" s="32"/>
    </row>
    <row r="192" spans="1:7" ht="14.25" customHeight="1">
      <c r="A192" s="103" t="s">
        <v>256</v>
      </c>
      <c r="B192" s="42" t="s">
        <v>257</v>
      </c>
      <c r="C192" s="99"/>
      <c r="D192" s="43">
        <v>514</v>
      </c>
      <c r="E192" s="44">
        <f aca="true" t="shared" si="47" ref="E192:E197">C192*D192</f>
        <v>0</v>
      </c>
      <c r="F192" s="45">
        <v>60</v>
      </c>
      <c r="G192" s="32">
        <f aca="true" t="shared" si="48" ref="G192:G197">C192*F192</f>
        <v>0</v>
      </c>
    </row>
    <row r="193" spans="1:7" ht="14.25" customHeight="1">
      <c r="A193" s="103" t="s">
        <v>258</v>
      </c>
      <c r="B193" s="104" t="s">
        <v>259</v>
      </c>
      <c r="C193" s="99"/>
      <c r="D193" s="43">
        <v>514</v>
      </c>
      <c r="E193" s="44">
        <f t="shared" si="47"/>
        <v>0</v>
      </c>
      <c r="F193" s="45">
        <v>60</v>
      </c>
      <c r="G193" s="32">
        <f t="shared" si="48"/>
        <v>0</v>
      </c>
    </row>
    <row r="194" spans="1:7" ht="14.25" customHeight="1">
      <c r="A194" s="103" t="s">
        <v>260</v>
      </c>
      <c r="B194" s="42" t="s">
        <v>261</v>
      </c>
      <c r="C194" s="99"/>
      <c r="D194" s="43">
        <v>514</v>
      </c>
      <c r="E194" s="44">
        <f t="shared" si="47"/>
        <v>0</v>
      </c>
      <c r="F194" s="45">
        <v>60</v>
      </c>
      <c r="G194" s="32">
        <f t="shared" si="48"/>
        <v>0</v>
      </c>
    </row>
    <row r="195" spans="1:7" ht="14.25" customHeight="1">
      <c r="A195" s="103" t="s">
        <v>262</v>
      </c>
      <c r="B195" s="42" t="s">
        <v>263</v>
      </c>
      <c r="C195" s="99"/>
      <c r="D195" s="43">
        <v>514</v>
      </c>
      <c r="E195" s="44">
        <f t="shared" si="47"/>
        <v>0</v>
      </c>
      <c r="F195" s="45">
        <v>60</v>
      </c>
      <c r="G195" s="32">
        <f t="shared" si="48"/>
        <v>0</v>
      </c>
    </row>
    <row r="196" spans="1:7" ht="14.25" customHeight="1">
      <c r="A196" s="103" t="s">
        <v>264</v>
      </c>
      <c r="B196" s="105" t="s">
        <v>265</v>
      </c>
      <c r="C196" s="99"/>
      <c r="D196" s="43">
        <v>514</v>
      </c>
      <c r="E196" s="44">
        <f t="shared" si="47"/>
        <v>0</v>
      </c>
      <c r="F196" s="45">
        <v>60</v>
      </c>
      <c r="G196" s="32">
        <f t="shared" si="48"/>
        <v>0</v>
      </c>
    </row>
    <row r="197" spans="1:7" ht="14.25" customHeight="1">
      <c r="A197" s="103" t="s">
        <v>266</v>
      </c>
      <c r="B197" s="105" t="s">
        <v>267</v>
      </c>
      <c r="C197" s="99"/>
      <c r="D197" s="43">
        <v>514</v>
      </c>
      <c r="E197" s="44">
        <f t="shared" si="47"/>
        <v>0</v>
      </c>
      <c r="F197" s="45">
        <v>60</v>
      </c>
      <c r="G197" s="32">
        <f t="shared" si="48"/>
        <v>0</v>
      </c>
    </row>
    <row r="198" spans="1:7" ht="14.25" customHeight="1">
      <c r="A198" s="103"/>
      <c r="B198" s="42"/>
      <c r="C198" s="99"/>
      <c r="D198" s="43"/>
      <c r="E198" s="44"/>
      <c r="F198" s="45"/>
      <c r="G198" s="32"/>
    </row>
    <row r="199" spans="1:7" ht="14.25" customHeight="1">
      <c r="A199" s="103" t="s">
        <v>268</v>
      </c>
      <c r="B199" s="42" t="s">
        <v>269</v>
      </c>
      <c r="C199" s="99"/>
      <c r="D199" s="43">
        <v>990</v>
      </c>
      <c r="E199" s="44">
        <f aca="true" t="shared" si="49" ref="E199:E204">C199*D199</f>
        <v>0</v>
      </c>
      <c r="F199" s="45">
        <v>70</v>
      </c>
      <c r="G199" s="32">
        <f aca="true" t="shared" si="50" ref="G199:G204">C199*F199</f>
        <v>0</v>
      </c>
    </row>
    <row r="200" spans="1:7" ht="14.25" customHeight="1">
      <c r="A200" s="103" t="s">
        <v>270</v>
      </c>
      <c r="B200" s="104" t="s">
        <v>271</v>
      </c>
      <c r="C200" s="99"/>
      <c r="D200" s="43">
        <v>990</v>
      </c>
      <c r="E200" s="44">
        <f t="shared" si="49"/>
        <v>0</v>
      </c>
      <c r="F200" s="45">
        <v>70</v>
      </c>
      <c r="G200" s="32">
        <f t="shared" si="50"/>
        <v>0</v>
      </c>
    </row>
    <row r="201" spans="1:7" ht="14.25" customHeight="1">
      <c r="A201" s="103" t="s">
        <v>272</v>
      </c>
      <c r="B201" s="42" t="s">
        <v>273</v>
      </c>
      <c r="C201" s="99"/>
      <c r="D201" s="43">
        <v>990</v>
      </c>
      <c r="E201" s="44">
        <f t="shared" si="49"/>
        <v>0</v>
      </c>
      <c r="F201" s="45">
        <v>70</v>
      </c>
      <c r="G201" s="32">
        <f t="shared" si="50"/>
        <v>0</v>
      </c>
    </row>
    <row r="202" spans="1:7" ht="14.25" customHeight="1">
      <c r="A202" s="103" t="s">
        <v>274</v>
      </c>
      <c r="B202" s="42" t="s">
        <v>275</v>
      </c>
      <c r="C202" s="99"/>
      <c r="D202" s="43">
        <v>990</v>
      </c>
      <c r="E202" s="44">
        <f t="shared" si="49"/>
        <v>0</v>
      </c>
      <c r="F202" s="45">
        <v>70</v>
      </c>
      <c r="G202" s="32">
        <f t="shared" si="50"/>
        <v>0</v>
      </c>
    </row>
    <row r="203" spans="1:7" ht="14.25" customHeight="1">
      <c r="A203" s="103" t="s">
        <v>276</v>
      </c>
      <c r="B203" s="105" t="s">
        <v>277</v>
      </c>
      <c r="C203" s="99"/>
      <c r="D203" s="43">
        <v>990</v>
      </c>
      <c r="E203" s="44">
        <f t="shared" si="49"/>
        <v>0</v>
      </c>
      <c r="F203" s="45">
        <v>70</v>
      </c>
      <c r="G203" s="32">
        <f t="shared" si="50"/>
        <v>0</v>
      </c>
    </row>
    <row r="204" spans="1:7" ht="14.25" customHeight="1">
      <c r="A204" s="97" t="s">
        <v>278</v>
      </c>
      <c r="B204" s="105" t="s">
        <v>279</v>
      </c>
      <c r="C204" s="99"/>
      <c r="D204" s="43">
        <v>990</v>
      </c>
      <c r="E204" s="44">
        <f t="shared" si="49"/>
        <v>0</v>
      </c>
      <c r="F204" s="45">
        <v>70</v>
      </c>
      <c r="G204" s="32">
        <f t="shared" si="50"/>
        <v>0</v>
      </c>
    </row>
    <row r="205" spans="1:7" ht="14.25" customHeight="1">
      <c r="A205" s="97"/>
      <c r="B205" s="105"/>
      <c r="C205" s="99"/>
      <c r="D205" s="43"/>
      <c r="E205" s="44"/>
      <c r="F205" s="45"/>
      <c r="G205" s="32"/>
    </row>
    <row r="206" spans="1:7" ht="14.25" customHeight="1">
      <c r="A206" s="97" t="s">
        <v>280</v>
      </c>
      <c r="B206" s="42" t="s">
        <v>281</v>
      </c>
      <c r="C206" s="99"/>
      <c r="D206" s="43">
        <v>990</v>
      </c>
      <c r="E206" s="44">
        <f>C206*D206</f>
        <v>0</v>
      </c>
      <c r="F206" s="45">
        <v>60</v>
      </c>
      <c r="G206" s="32">
        <f>C206*F206</f>
        <v>0</v>
      </c>
    </row>
    <row r="207" spans="1:240" s="108" customFormat="1" ht="13.5" customHeight="1">
      <c r="A207" s="97"/>
      <c r="B207" s="42"/>
      <c r="C207" s="106"/>
      <c r="D207" s="43"/>
      <c r="E207" s="44"/>
      <c r="F207" s="45"/>
      <c r="G207" s="32"/>
      <c r="H207" s="107"/>
      <c r="IE207"/>
      <c r="IF207"/>
    </row>
    <row r="208" spans="1:240" s="108" customFormat="1" ht="13.5" customHeight="1">
      <c r="A208" s="97" t="s">
        <v>282</v>
      </c>
      <c r="B208" s="42" t="s">
        <v>283</v>
      </c>
      <c r="C208" s="106"/>
      <c r="D208" s="43">
        <v>941</v>
      </c>
      <c r="E208" s="44">
        <f aca="true" t="shared" si="51" ref="E208:E210">C208*D208</f>
        <v>0</v>
      </c>
      <c r="F208" s="45">
        <v>60</v>
      </c>
      <c r="G208" s="32">
        <f aca="true" t="shared" si="52" ref="G208:G210">C208*F208</f>
        <v>0</v>
      </c>
      <c r="H208" s="107"/>
      <c r="IE208"/>
      <c r="IF208"/>
    </row>
    <row r="209" spans="1:240" s="108" customFormat="1" ht="13.5" customHeight="1">
      <c r="A209" s="97" t="s">
        <v>284</v>
      </c>
      <c r="B209" s="42" t="s">
        <v>285</v>
      </c>
      <c r="C209" s="106"/>
      <c r="D209" s="43">
        <v>941</v>
      </c>
      <c r="E209" s="44">
        <f t="shared" si="51"/>
        <v>0</v>
      </c>
      <c r="F209" s="45">
        <v>60</v>
      </c>
      <c r="G209" s="32">
        <f t="shared" si="52"/>
        <v>0</v>
      </c>
      <c r="H209" s="107"/>
      <c r="IE209"/>
      <c r="IF209"/>
    </row>
    <row r="210" spans="1:240" s="108" customFormat="1" ht="13.5" customHeight="1">
      <c r="A210" s="97" t="s">
        <v>286</v>
      </c>
      <c r="B210" s="42" t="s">
        <v>287</v>
      </c>
      <c r="C210" s="106"/>
      <c r="D210" s="43">
        <v>941</v>
      </c>
      <c r="E210" s="44">
        <f t="shared" si="51"/>
        <v>0</v>
      </c>
      <c r="F210" s="45">
        <v>60</v>
      </c>
      <c r="G210" s="32">
        <f t="shared" si="52"/>
        <v>0</v>
      </c>
      <c r="H210" s="107"/>
      <c r="IE210"/>
      <c r="IF210"/>
    </row>
    <row r="211" spans="1:7" ht="14.25" customHeight="1">
      <c r="A211" s="97"/>
      <c r="B211" s="42"/>
      <c r="C211" s="99"/>
      <c r="D211" s="43"/>
      <c r="E211" s="44"/>
      <c r="F211" s="45"/>
      <c r="G211" s="32"/>
    </row>
    <row r="212" spans="1:7" ht="14.25" customHeight="1">
      <c r="A212" s="33"/>
      <c r="B212" s="23" t="s">
        <v>288</v>
      </c>
      <c r="C212" s="39"/>
      <c r="D212" s="51"/>
      <c r="E212" s="52"/>
      <c r="F212" s="53"/>
      <c r="G212" s="38"/>
    </row>
    <row r="213" spans="1:7" ht="14.25" customHeight="1">
      <c r="A213" s="97"/>
      <c r="B213" s="98"/>
      <c r="C213" s="99"/>
      <c r="D213" s="43"/>
      <c r="E213" s="44"/>
      <c r="F213" s="45"/>
      <c r="G213" s="32"/>
    </row>
    <row r="214" spans="1:7" ht="14.25" customHeight="1">
      <c r="A214" s="109" t="s">
        <v>289</v>
      </c>
      <c r="B214" s="42" t="s">
        <v>290</v>
      </c>
      <c r="C214" s="99"/>
      <c r="D214" s="43">
        <v>468</v>
      </c>
      <c r="E214" s="44">
        <f aca="true" t="shared" si="53" ref="E214:E216">C214*D214</f>
        <v>0</v>
      </c>
      <c r="F214" s="45">
        <v>20</v>
      </c>
      <c r="G214" s="32">
        <f aca="true" t="shared" si="54" ref="G214:G216">C214*F214</f>
        <v>0</v>
      </c>
    </row>
    <row r="215" spans="1:7" ht="14.25" customHeight="1">
      <c r="A215" s="109" t="s">
        <v>291</v>
      </c>
      <c r="B215" s="42" t="s">
        <v>292</v>
      </c>
      <c r="C215" s="99"/>
      <c r="D215" s="43">
        <v>468</v>
      </c>
      <c r="E215" s="44">
        <f t="shared" si="53"/>
        <v>0</v>
      </c>
      <c r="F215" s="45">
        <v>20</v>
      </c>
      <c r="G215" s="32">
        <f t="shared" si="54"/>
        <v>0</v>
      </c>
    </row>
    <row r="216" spans="1:7" ht="14.25" customHeight="1">
      <c r="A216" s="109" t="s">
        <v>293</v>
      </c>
      <c r="B216" s="42" t="s">
        <v>294</v>
      </c>
      <c r="C216" s="99"/>
      <c r="D216" s="43">
        <v>468</v>
      </c>
      <c r="E216" s="44">
        <f t="shared" si="53"/>
        <v>0</v>
      </c>
      <c r="F216" s="45">
        <v>20</v>
      </c>
      <c r="G216" s="32">
        <f t="shared" si="54"/>
        <v>0</v>
      </c>
    </row>
    <row r="217" spans="1:7" ht="14.25" customHeight="1">
      <c r="A217" s="97"/>
      <c r="B217" s="101"/>
      <c r="C217" s="99"/>
      <c r="D217" s="43"/>
      <c r="E217" s="44"/>
      <c r="F217" s="45"/>
      <c r="G217" s="32"/>
    </row>
    <row r="218" spans="1:7" ht="14.25" customHeight="1">
      <c r="A218" s="33"/>
      <c r="B218" s="23" t="s">
        <v>295</v>
      </c>
      <c r="C218" s="39"/>
      <c r="D218" s="51"/>
      <c r="E218" s="52"/>
      <c r="F218" s="53"/>
      <c r="G218" s="38"/>
    </row>
    <row r="219" spans="1:7" ht="14.25" customHeight="1">
      <c r="A219" s="97"/>
      <c r="B219" s="98"/>
      <c r="C219" s="99"/>
      <c r="D219" s="43"/>
      <c r="E219" s="44"/>
      <c r="F219" s="45"/>
      <c r="G219" s="32"/>
    </row>
    <row r="220" spans="1:7" ht="14.25" customHeight="1">
      <c r="A220" s="97" t="s">
        <v>296</v>
      </c>
      <c r="B220" s="42" t="s">
        <v>297</v>
      </c>
      <c r="C220" s="99"/>
      <c r="D220" s="43">
        <v>858</v>
      </c>
      <c r="E220" s="44">
        <f aca="true" t="shared" si="55" ref="E220:E225">C220*D220</f>
        <v>0</v>
      </c>
      <c r="F220" s="45">
        <v>60</v>
      </c>
      <c r="G220" s="32">
        <f aca="true" t="shared" si="56" ref="G220:G225">C220*F220</f>
        <v>0</v>
      </c>
    </row>
    <row r="221" spans="1:7" ht="14.25" customHeight="1">
      <c r="A221" s="97" t="s">
        <v>298</v>
      </c>
      <c r="B221" s="104" t="s">
        <v>299</v>
      </c>
      <c r="C221" s="99"/>
      <c r="D221" s="43">
        <v>858</v>
      </c>
      <c r="E221" s="44">
        <f t="shared" si="55"/>
        <v>0</v>
      </c>
      <c r="F221" s="45">
        <v>60</v>
      </c>
      <c r="G221" s="32">
        <f t="shared" si="56"/>
        <v>0</v>
      </c>
    </row>
    <row r="222" spans="1:7" ht="14.25" customHeight="1">
      <c r="A222" s="97" t="s">
        <v>300</v>
      </c>
      <c r="B222" s="110" t="s">
        <v>301</v>
      </c>
      <c r="C222" s="99"/>
      <c r="D222" s="43">
        <v>858</v>
      </c>
      <c r="E222" s="44">
        <f t="shared" si="55"/>
        <v>0</v>
      </c>
      <c r="F222" s="45">
        <v>60</v>
      </c>
      <c r="G222" s="32">
        <f t="shared" si="56"/>
        <v>0</v>
      </c>
    </row>
    <row r="223" spans="1:7" ht="14.25" customHeight="1">
      <c r="A223" s="97" t="s">
        <v>302</v>
      </c>
      <c r="B223" s="111" t="s">
        <v>303</v>
      </c>
      <c r="C223" s="99"/>
      <c r="D223" s="43">
        <v>858</v>
      </c>
      <c r="E223" s="44">
        <f t="shared" si="55"/>
        <v>0</v>
      </c>
      <c r="F223" s="45">
        <v>60</v>
      </c>
      <c r="G223" s="32">
        <f t="shared" si="56"/>
        <v>0</v>
      </c>
    </row>
    <row r="224" spans="1:7" ht="14.25" customHeight="1">
      <c r="A224" s="97" t="s">
        <v>304</v>
      </c>
      <c r="B224" s="112" t="s">
        <v>305</v>
      </c>
      <c r="C224" s="99"/>
      <c r="D224" s="43">
        <v>858</v>
      </c>
      <c r="E224" s="44">
        <f t="shared" si="55"/>
        <v>0</v>
      </c>
      <c r="F224" s="45">
        <v>60</v>
      </c>
      <c r="G224" s="32">
        <f t="shared" si="56"/>
        <v>0</v>
      </c>
    </row>
    <row r="225" spans="1:7" ht="14.25" customHeight="1">
      <c r="A225" s="97" t="s">
        <v>306</v>
      </c>
      <c r="B225" s="42" t="s">
        <v>307</v>
      </c>
      <c r="C225" s="99"/>
      <c r="D225" s="43">
        <v>858</v>
      </c>
      <c r="E225" s="44">
        <f t="shared" si="55"/>
        <v>0</v>
      </c>
      <c r="F225" s="45">
        <v>60</v>
      </c>
      <c r="G225" s="32">
        <f t="shared" si="56"/>
        <v>0</v>
      </c>
    </row>
    <row r="226" spans="1:7" ht="14.25" customHeight="1">
      <c r="A226" s="97"/>
      <c r="B226" s="101"/>
      <c r="C226" s="99"/>
      <c r="D226" s="43"/>
      <c r="E226" s="44"/>
      <c r="F226" s="45"/>
      <c r="G226" s="32"/>
    </row>
    <row r="227" spans="1:7" ht="14.25" customHeight="1">
      <c r="A227" s="33"/>
      <c r="B227" s="23" t="s">
        <v>308</v>
      </c>
      <c r="C227" s="39"/>
      <c r="D227" s="51"/>
      <c r="E227" s="52"/>
      <c r="F227" s="53"/>
      <c r="G227" s="38"/>
    </row>
    <row r="228" spans="1:7" ht="14.25" customHeight="1">
      <c r="A228" s="97"/>
      <c r="B228" s="98"/>
      <c r="C228" s="99"/>
      <c r="D228" s="43"/>
      <c r="E228" s="44"/>
      <c r="F228" s="45"/>
      <c r="G228" s="32"/>
    </row>
    <row r="229" spans="1:7" ht="14.25" customHeight="1">
      <c r="A229" s="113" t="s">
        <v>309</v>
      </c>
      <c r="B229" s="104" t="s">
        <v>310</v>
      </c>
      <c r="C229" s="106"/>
      <c r="D229" s="43">
        <v>468</v>
      </c>
      <c r="E229" s="44">
        <f aca="true" t="shared" si="57" ref="E229:E235">C229*D229</f>
        <v>0</v>
      </c>
      <c r="F229" s="45">
        <v>20</v>
      </c>
      <c r="G229" s="32">
        <f aca="true" t="shared" si="58" ref="G229:G235">C229*F229</f>
        <v>0</v>
      </c>
    </row>
    <row r="230" spans="1:7" ht="14.25" customHeight="1">
      <c r="A230" s="113" t="s">
        <v>311</v>
      </c>
      <c r="B230" s="104" t="s">
        <v>312</v>
      </c>
      <c r="C230" s="106"/>
      <c r="D230" s="43">
        <v>468</v>
      </c>
      <c r="E230" s="44">
        <f t="shared" si="57"/>
        <v>0</v>
      </c>
      <c r="F230" s="45">
        <v>20</v>
      </c>
      <c r="G230" s="32">
        <f t="shared" si="58"/>
        <v>0</v>
      </c>
    </row>
    <row r="231" spans="1:7" ht="14.25" customHeight="1">
      <c r="A231" s="113" t="s">
        <v>313</v>
      </c>
      <c r="B231" s="104" t="s">
        <v>314</v>
      </c>
      <c r="C231" s="106"/>
      <c r="D231" s="43">
        <v>468</v>
      </c>
      <c r="E231" s="44">
        <f t="shared" si="57"/>
        <v>0</v>
      </c>
      <c r="F231" s="45">
        <v>20</v>
      </c>
      <c r="G231" s="32">
        <f t="shared" si="58"/>
        <v>0</v>
      </c>
    </row>
    <row r="232" spans="1:7" ht="14.25" customHeight="1">
      <c r="A232" s="113" t="s">
        <v>315</v>
      </c>
      <c r="B232" s="114" t="s">
        <v>316</v>
      </c>
      <c r="C232" s="106"/>
      <c r="D232" s="43">
        <v>468</v>
      </c>
      <c r="E232" s="44">
        <f t="shared" si="57"/>
        <v>0</v>
      </c>
      <c r="F232" s="45">
        <v>20</v>
      </c>
      <c r="G232" s="32">
        <f t="shared" si="58"/>
        <v>0</v>
      </c>
    </row>
    <row r="233" spans="1:7" ht="14.25" customHeight="1">
      <c r="A233" s="113" t="s">
        <v>317</v>
      </c>
      <c r="B233" s="104" t="s">
        <v>318</v>
      </c>
      <c r="C233" s="106"/>
      <c r="D233" s="43">
        <v>468</v>
      </c>
      <c r="E233" s="44">
        <f t="shared" si="57"/>
        <v>0</v>
      </c>
      <c r="F233" s="45">
        <v>20</v>
      </c>
      <c r="G233" s="32">
        <f t="shared" si="58"/>
        <v>0</v>
      </c>
    </row>
    <row r="234" spans="1:7" ht="14.25" customHeight="1">
      <c r="A234" s="97" t="s">
        <v>319</v>
      </c>
      <c r="B234" s="104" t="s">
        <v>320</v>
      </c>
      <c r="C234" s="106"/>
      <c r="D234" s="43">
        <v>468</v>
      </c>
      <c r="E234" s="44">
        <f t="shared" si="57"/>
        <v>0</v>
      </c>
      <c r="F234" s="45">
        <v>20</v>
      </c>
      <c r="G234" s="32">
        <f t="shared" si="58"/>
        <v>0</v>
      </c>
    </row>
    <row r="235" spans="1:7" ht="14.25" customHeight="1">
      <c r="A235" s="97" t="s">
        <v>321</v>
      </c>
      <c r="B235" s="104" t="s">
        <v>322</v>
      </c>
      <c r="C235" s="106"/>
      <c r="D235" s="43">
        <v>468</v>
      </c>
      <c r="E235" s="44">
        <f t="shared" si="57"/>
        <v>0</v>
      </c>
      <c r="F235" s="45">
        <v>20</v>
      </c>
      <c r="G235" s="32">
        <f t="shared" si="58"/>
        <v>0</v>
      </c>
    </row>
    <row r="236" spans="1:7" ht="14.25" customHeight="1">
      <c r="A236" s="113"/>
      <c r="B236" s="101"/>
      <c r="C236" s="106"/>
      <c r="D236" s="43"/>
      <c r="E236" s="44"/>
      <c r="F236" s="45"/>
      <c r="G236" s="32"/>
    </row>
    <row r="237" spans="1:7" ht="14.25" customHeight="1">
      <c r="A237" s="113" t="s">
        <v>323</v>
      </c>
      <c r="B237" s="104" t="s">
        <v>324</v>
      </c>
      <c r="C237" s="99"/>
      <c r="D237" s="30">
        <v>468</v>
      </c>
      <c r="E237" s="44">
        <f>C237*D237</f>
        <v>0</v>
      </c>
      <c r="F237" s="45">
        <v>25</v>
      </c>
      <c r="G237" s="32">
        <f>C237*F237</f>
        <v>0</v>
      </c>
    </row>
    <row r="238" spans="1:7" ht="14.25" customHeight="1">
      <c r="A238" s="115"/>
      <c r="B238" s="104"/>
      <c r="C238" s="99"/>
      <c r="D238" s="43"/>
      <c r="E238" s="44"/>
      <c r="F238" s="45"/>
      <c r="G238" s="32"/>
    </row>
    <row r="239" spans="1:7" ht="14.25" customHeight="1">
      <c r="A239" s="33"/>
      <c r="B239" s="23" t="s">
        <v>325</v>
      </c>
      <c r="C239" s="39"/>
      <c r="D239" s="51"/>
      <c r="E239" s="52"/>
      <c r="F239" s="116"/>
      <c r="G239" s="116">
        <f aca="true" t="shared" si="59" ref="G239:G242">C239*F239</f>
        <v>0</v>
      </c>
    </row>
    <row r="240" spans="1:7" ht="14.25" customHeight="1">
      <c r="A240" s="97" t="s">
        <v>326</v>
      </c>
      <c r="B240" s="101" t="s">
        <v>327</v>
      </c>
      <c r="C240" s="106"/>
      <c r="D240" s="30">
        <v>957</v>
      </c>
      <c r="E240" s="44">
        <f aca="true" t="shared" si="60" ref="E240:E242">C240*D240</f>
        <v>0</v>
      </c>
      <c r="F240" s="45">
        <v>50</v>
      </c>
      <c r="G240" s="32">
        <f t="shared" si="59"/>
        <v>0</v>
      </c>
    </row>
    <row r="241" spans="1:7" ht="14.25" customHeight="1">
      <c r="A241" s="97" t="s">
        <v>328</v>
      </c>
      <c r="B241" s="101" t="s">
        <v>329</v>
      </c>
      <c r="C241" s="106"/>
      <c r="D241" s="30">
        <v>957</v>
      </c>
      <c r="E241" s="44">
        <f t="shared" si="60"/>
        <v>0</v>
      </c>
      <c r="F241" s="45">
        <v>50</v>
      </c>
      <c r="G241" s="32">
        <f t="shared" si="59"/>
        <v>0</v>
      </c>
    </row>
    <row r="242" spans="1:7" ht="14.25" customHeight="1">
      <c r="A242" s="97" t="s">
        <v>330</v>
      </c>
      <c r="B242" s="101" t="s">
        <v>331</v>
      </c>
      <c r="C242" s="106"/>
      <c r="D242" s="30">
        <v>957</v>
      </c>
      <c r="E242" s="44">
        <f t="shared" si="60"/>
        <v>0</v>
      </c>
      <c r="F242" s="45">
        <v>50</v>
      </c>
      <c r="G242" s="32">
        <f t="shared" si="59"/>
        <v>0</v>
      </c>
    </row>
    <row r="243" spans="1:7" ht="14.25" customHeight="1">
      <c r="A243" s="117"/>
      <c r="B243" s="101"/>
      <c r="C243" s="106"/>
      <c r="D243" s="43"/>
      <c r="E243" s="44"/>
      <c r="F243" s="45"/>
      <c r="G243" s="32"/>
    </row>
    <row r="244" spans="1:7" ht="14.25" customHeight="1">
      <c r="A244" s="115"/>
      <c r="B244" s="118" t="s">
        <v>332</v>
      </c>
      <c r="C244" s="99"/>
      <c r="D244" s="43"/>
      <c r="E244" s="44"/>
      <c r="F244" s="45"/>
      <c r="G244" s="32"/>
    </row>
    <row r="245" spans="1:7" ht="14.25" customHeight="1">
      <c r="A245" s="97" t="s">
        <v>333</v>
      </c>
      <c r="B245" s="119" t="s">
        <v>334</v>
      </c>
      <c r="C245" s="99"/>
      <c r="D245" s="43">
        <v>391</v>
      </c>
      <c r="E245" s="44">
        <v>0</v>
      </c>
      <c r="F245" s="45">
        <v>20</v>
      </c>
      <c r="G245" s="32">
        <f aca="true" t="shared" si="61" ref="G245:G251">C245*F245</f>
        <v>0</v>
      </c>
    </row>
    <row r="246" spans="1:7" ht="14.25" customHeight="1">
      <c r="A246" s="97" t="s">
        <v>335</v>
      </c>
      <c r="B246" s="104" t="s">
        <v>336</v>
      </c>
      <c r="C246" s="99"/>
      <c r="D246" s="43">
        <v>391</v>
      </c>
      <c r="E246" s="44">
        <f aca="true" t="shared" si="62" ref="E246:E251">C246*D246</f>
        <v>0</v>
      </c>
      <c r="F246" s="45">
        <v>20</v>
      </c>
      <c r="G246" s="32">
        <f t="shared" si="61"/>
        <v>0</v>
      </c>
    </row>
    <row r="247" spans="1:7" ht="14.25" customHeight="1">
      <c r="A247" s="97" t="s">
        <v>337</v>
      </c>
      <c r="B247" s="104" t="s">
        <v>338</v>
      </c>
      <c r="C247" s="99"/>
      <c r="D247" s="43">
        <v>391</v>
      </c>
      <c r="E247" s="44">
        <f t="shared" si="62"/>
        <v>0</v>
      </c>
      <c r="F247" s="45">
        <v>20</v>
      </c>
      <c r="G247" s="32">
        <f t="shared" si="61"/>
        <v>0</v>
      </c>
    </row>
    <row r="248" spans="1:7" ht="14.25" customHeight="1">
      <c r="A248" s="97" t="s">
        <v>339</v>
      </c>
      <c r="B248" s="104" t="s">
        <v>340</v>
      </c>
      <c r="C248" s="99"/>
      <c r="D248" s="43">
        <v>391</v>
      </c>
      <c r="E248" s="44">
        <f t="shared" si="62"/>
        <v>0</v>
      </c>
      <c r="F248" s="45">
        <v>20</v>
      </c>
      <c r="G248" s="32">
        <f t="shared" si="61"/>
        <v>0</v>
      </c>
    </row>
    <row r="249" spans="1:7" ht="14.25" customHeight="1">
      <c r="A249" s="97" t="s">
        <v>341</v>
      </c>
      <c r="B249" s="104" t="s">
        <v>342</v>
      </c>
      <c r="C249" s="99"/>
      <c r="D249" s="43">
        <v>391</v>
      </c>
      <c r="E249" s="44">
        <f t="shared" si="62"/>
        <v>0</v>
      </c>
      <c r="F249" s="45">
        <v>20</v>
      </c>
      <c r="G249" s="32">
        <f t="shared" si="61"/>
        <v>0</v>
      </c>
    </row>
    <row r="250" spans="1:7" ht="14.25" customHeight="1">
      <c r="A250" s="97" t="s">
        <v>343</v>
      </c>
      <c r="B250" s="104" t="s">
        <v>344</v>
      </c>
      <c r="C250" s="99"/>
      <c r="D250" s="43">
        <v>391</v>
      </c>
      <c r="E250" s="44">
        <f t="shared" si="62"/>
        <v>0</v>
      </c>
      <c r="F250" s="45">
        <v>20</v>
      </c>
      <c r="G250" s="32">
        <f t="shared" si="61"/>
        <v>0</v>
      </c>
    </row>
    <row r="251" spans="1:7" ht="14.25" customHeight="1">
      <c r="A251" s="97" t="s">
        <v>345</v>
      </c>
      <c r="B251" s="104" t="s">
        <v>346</v>
      </c>
      <c r="C251" s="99"/>
      <c r="D251" s="43">
        <v>391</v>
      </c>
      <c r="E251" s="44">
        <f t="shared" si="62"/>
        <v>0</v>
      </c>
      <c r="F251" s="45">
        <v>20</v>
      </c>
      <c r="G251" s="32">
        <f t="shared" si="61"/>
        <v>0</v>
      </c>
    </row>
    <row r="252" spans="1:7" ht="14.25" customHeight="1">
      <c r="A252" s="97"/>
      <c r="B252" s="104"/>
      <c r="C252" s="99"/>
      <c r="D252" s="43"/>
      <c r="E252" s="44"/>
      <c r="F252" s="45"/>
      <c r="G252" s="32"/>
    </row>
    <row r="253" spans="1:7" ht="14.25" customHeight="1">
      <c r="A253" s="97"/>
      <c r="B253" s="118" t="s">
        <v>347</v>
      </c>
      <c r="C253" s="99"/>
      <c r="D253" s="43"/>
      <c r="E253" s="44"/>
      <c r="F253" s="45"/>
      <c r="G253" s="32"/>
    </row>
    <row r="254" spans="1:7" ht="14.25" customHeight="1">
      <c r="A254" s="97" t="s">
        <v>348</v>
      </c>
      <c r="B254" s="104" t="s">
        <v>349</v>
      </c>
      <c r="C254" s="99"/>
      <c r="D254" s="43">
        <v>391</v>
      </c>
      <c r="E254" s="44">
        <f aca="true" t="shared" si="63" ref="E254:E276">C254*D254</f>
        <v>0</v>
      </c>
      <c r="F254" s="45">
        <v>20</v>
      </c>
      <c r="G254" s="32">
        <f aca="true" t="shared" si="64" ref="G254:G260">C254*F254</f>
        <v>0</v>
      </c>
    </row>
    <row r="255" spans="1:7" ht="14.25" customHeight="1">
      <c r="A255" s="97" t="s">
        <v>350</v>
      </c>
      <c r="B255" s="104" t="s">
        <v>351</v>
      </c>
      <c r="C255" s="99"/>
      <c r="D255" s="43">
        <v>391</v>
      </c>
      <c r="E255" s="44">
        <f t="shared" si="63"/>
        <v>0</v>
      </c>
      <c r="F255" s="45">
        <v>20</v>
      </c>
      <c r="G255" s="32">
        <f t="shared" si="64"/>
        <v>0</v>
      </c>
    </row>
    <row r="256" spans="1:7" ht="14.25" customHeight="1">
      <c r="A256" s="97" t="s">
        <v>352</v>
      </c>
      <c r="B256" s="104" t="s">
        <v>353</v>
      </c>
      <c r="C256" s="99"/>
      <c r="D256" s="43">
        <v>391</v>
      </c>
      <c r="E256" s="44">
        <f t="shared" si="63"/>
        <v>0</v>
      </c>
      <c r="F256" s="45">
        <v>20</v>
      </c>
      <c r="G256" s="32">
        <f t="shared" si="64"/>
        <v>0</v>
      </c>
    </row>
    <row r="257" spans="1:7" ht="14.25" customHeight="1">
      <c r="A257" s="97" t="s">
        <v>354</v>
      </c>
      <c r="B257" s="104" t="s">
        <v>355</v>
      </c>
      <c r="C257" s="99"/>
      <c r="D257" s="43">
        <v>391</v>
      </c>
      <c r="E257" s="44">
        <f t="shared" si="63"/>
        <v>0</v>
      </c>
      <c r="F257" s="45">
        <v>20</v>
      </c>
      <c r="G257" s="32">
        <f t="shared" si="64"/>
        <v>0</v>
      </c>
    </row>
    <row r="258" spans="1:7" ht="14.25" customHeight="1">
      <c r="A258" s="97" t="s">
        <v>356</v>
      </c>
      <c r="B258" s="104" t="s">
        <v>357</v>
      </c>
      <c r="C258" s="99"/>
      <c r="D258" s="43">
        <v>391</v>
      </c>
      <c r="E258" s="44">
        <f t="shared" si="63"/>
        <v>0</v>
      </c>
      <c r="F258" s="45">
        <v>20</v>
      </c>
      <c r="G258" s="32">
        <f t="shared" si="64"/>
        <v>0</v>
      </c>
    </row>
    <row r="259" spans="1:7" ht="14.25" customHeight="1">
      <c r="A259" s="97" t="s">
        <v>358</v>
      </c>
      <c r="B259" s="104" t="s">
        <v>359</v>
      </c>
      <c r="C259" s="99"/>
      <c r="D259" s="43">
        <v>391</v>
      </c>
      <c r="E259" s="44">
        <f t="shared" si="63"/>
        <v>0</v>
      </c>
      <c r="F259" s="45">
        <v>20</v>
      </c>
      <c r="G259" s="32">
        <f t="shared" si="64"/>
        <v>0</v>
      </c>
    </row>
    <row r="260" spans="1:7" ht="14.25" customHeight="1">
      <c r="A260" s="97" t="s">
        <v>360</v>
      </c>
      <c r="B260" s="104" t="s">
        <v>361</v>
      </c>
      <c r="C260" s="99"/>
      <c r="D260" s="43">
        <v>391</v>
      </c>
      <c r="E260" s="44">
        <f t="shared" si="63"/>
        <v>0</v>
      </c>
      <c r="F260" s="45">
        <v>20</v>
      </c>
      <c r="G260" s="32">
        <f t="shared" si="64"/>
        <v>0</v>
      </c>
    </row>
    <row r="261" spans="1:7" ht="14.25" customHeight="1">
      <c r="A261" s="120" t="s">
        <v>362</v>
      </c>
      <c r="B261" s="121" t="s">
        <v>363</v>
      </c>
      <c r="C261" s="99"/>
      <c r="D261" s="43">
        <v>391</v>
      </c>
      <c r="E261" s="44">
        <f t="shared" si="63"/>
        <v>0</v>
      </c>
      <c r="F261" s="45">
        <v>20</v>
      </c>
      <c r="G261" s="32"/>
    </row>
    <row r="262" spans="1:7" ht="14.25" customHeight="1">
      <c r="A262" s="122" t="s">
        <v>364</v>
      </c>
      <c r="B262" s="104" t="s">
        <v>365</v>
      </c>
      <c r="C262" s="99"/>
      <c r="D262" s="43">
        <v>391</v>
      </c>
      <c r="E262" s="44">
        <f t="shared" si="63"/>
        <v>0</v>
      </c>
      <c r="F262" s="45">
        <v>20</v>
      </c>
      <c r="G262" s="32">
        <f aca="true" t="shared" si="65" ref="G262:G263">C262*F262</f>
        <v>0</v>
      </c>
    </row>
    <row r="263" spans="1:7" ht="14.25" customHeight="1">
      <c r="A263" s="122" t="s">
        <v>366</v>
      </c>
      <c r="B263" s="104" t="s">
        <v>367</v>
      </c>
      <c r="C263" s="99"/>
      <c r="D263" s="43">
        <v>391</v>
      </c>
      <c r="E263" s="44">
        <f t="shared" si="63"/>
        <v>0</v>
      </c>
      <c r="F263" s="45">
        <v>20</v>
      </c>
      <c r="G263" s="32">
        <f t="shared" si="65"/>
        <v>0</v>
      </c>
    </row>
    <row r="264" spans="1:7" ht="14.25" customHeight="1">
      <c r="A264" s="123" t="s">
        <v>368</v>
      </c>
      <c r="B264" s="124" t="s">
        <v>369</v>
      </c>
      <c r="C264" s="99"/>
      <c r="D264" s="43">
        <v>391</v>
      </c>
      <c r="E264" s="44">
        <f t="shared" si="63"/>
        <v>0</v>
      </c>
      <c r="F264" s="45">
        <v>20</v>
      </c>
      <c r="G264" s="32"/>
    </row>
    <row r="265" spans="1:7" ht="14.25" customHeight="1">
      <c r="A265" s="97" t="s">
        <v>370</v>
      </c>
      <c r="B265" s="104" t="s">
        <v>371</v>
      </c>
      <c r="C265" s="99"/>
      <c r="D265" s="43">
        <v>391</v>
      </c>
      <c r="E265" s="44">
        <f t="shared" si="63"/>
        <v>0</v>
      </c>
      <c r="F265" s="45">
        <v>20</v>
      </c>
      <c r="G265" s="32">
        <f aca="true" t="shared" si="66" ref="G265:G276">C265*F265</f>
        <v>0</v>
      </c>
    </row>
    <row r="266" spans="1:7" ht="14.25" customHeight="1">
      <c r="A266" s="97" t="s">
        <v>372</v>
      </c>
      <c r="B266" s="104" t="s">
        <v>373</v>
      </c>
      <c r="C266" s="99"/>
      <c r="D266" s="43">
        <v>391</v>
      </c>
      <c r="E266" s="44">
        <f t="shared" si="63"/>
        <v>0</v>
      </c>
      <c r="F266" s="45">
        <v>20</v>
      </c>
      <c r="G266" s="32">
        <f t="shared" si="66"/>
        <v>0</v>
      </c>
    </row>
    <row r="267" spans="1:7" ht="14.25" customHeight="1">
      <c r="A267" s="97" t="s">
        <v>374</v>
      </c>
      <c r="B267" s="125" t="s">
        <v>375</v>
      </c>
      <c r="C267" s="99"/>
      <c r="D267" s="43">
        <v>391</v>
      </c>
      <c r="E267" s="44">
        <f t="shared" si="63"/>
        <v>0</v>
      </c>
      <c r="F267" s="45">
        <v>20</v>
      </c>
      <c r="G267" s="32">
        <f t="shared" si="66"/>
        <v>0</v>
      </c>
    </row>
    <row r="268" spans="1:7" ht="14.25" customHeight="1">
      <c r="A268" s="97" t="s">
        <v>376</v>
      </c>
      <c r="B268" s="125" t="s">
        <v>377</v>
      </c>
      <c r="C268" s="99"/>
      <c r="D268" s="43">
        <v>391</v>
      </c>
      <c r="E268" s="44">
        <f t="shared" si="63"/>
        <v>0</v>
      </c>
      <c r="F268" s="45">
        <v>20</v>
      </c>
      <c r="G268" s="32">
        <f t="shared" si="66"/>
        <v>0</v>
      </c>
    </row>
    <row r="269" spans="1:7" ht="14.25" customHeight="1">
      <c r="A269" s="97" t="s">
        <v>378</v>
      </c>
      <c r="B269" s="104" t="s">
        <v>379</v>
      </c>
      <c r="C269" s="99"/>
      <c r="D269" s="43">
        <v>391</v>
      </c>
      <c r="E269" s="44">
        <f t="shared" si="63"/>
        <v>0</v>
      </c>
      <c r="F269" s="45">
        <v>20</v>
      </c>
      <c r="G269" s="32">
        <f t="shared" si="66"/>
        <v>0</v>
      </c>
    </row>
    <row r="270" spans="1:7" ht="14.25" customHeight="1">
      <c r="A270" s="97" t="s">
        <v>380</v>
      </c>
      <c r="B270" s="125" t="s">
        <v>381</v>
      </c>
      <c r="C270" s="99"/>
      <c r="D270" s="43">
        <v>391</v>
      </c>
      <c r="E270" s="44">
        <f t="shared" si="63"/>
        <v>0</v>
      </c>
      <c r="F270" s="45">
        <v>20</v>
      </c>
      <c r="G270" s="32">
        <f t="shared" si="66"/>
        <v>0</v>
      </c>
    </row>
    <row r="271" spans="1:7" ht="14.25" customHeight="1">
      <c r="A271" s="97" t="s">
        <v>382</v>
      </c>
      <c r="B271" s="104" t="s">
        <v>383</v>
      </c>
      <c r="C271" s="99"/>
      <c r="D271" s="43">
        <v>391</v>
      </c>
      <c r="E271" s="44">
        <f t="shared" si="63"/>
        <v>0</v>
      </c>
      <c r="F271" s="45">
        <v>20</v>
      </c>
      <c r="G271" s="32">
        <f t="shared" si="66"/>
        <v>0</v>
      </c>
    </row>
    <row r="272" spans="1:7" ht="14.25" customHeight="1">
      <c r="A272" s="97" t="s">
        <v>384</v>
      </c>
      <c r="B272" s="125" t="s">
        <v>385</v>
      </c>
      <c r="C272" s="99"/>
      <c r="D272" s="43">
        <v>391</v>
      </c>
      <c r="E272" s="44">
        <f t="shared" si="63"/>
        <v>0</v>
      </c>
      <c r="F272" s="45">
        <v>20</v>
      </c>
      <c r="G272" s="32">
        <f t="shared" si="66"/>
        <v>0</v>
      </c>
    </row>
    <row r="273" spans="1:7" ht="14.25" customHeight="1">
      <c r="A273" s="97" t="s">
        <v>386</v>
      </c>
      <c r="B273" s="125" t="s">
        <v>387</v>
      </c>
      <c r="C273" s="99"/>
      <c r="D273" s="43">
        <v>391</v>
      </c>
      <c r="E273" s="44">
        <f t="shared" si="63"/>
        <v>0</v>
      </c>
      <c r="F273" s="45">
        <v>20</v>
      </c>
      <c r="G273" s="32">
        <f t="shared" si="66"/>
        <v>0</v>
      </c>
    </row>
    <row r="274" spans="1:7" ht="14.25" customHeight="1">
      <c r="A274" s="97" t="s">
        <v>388</v>
      </c>
      <c r="B274" s="104" t="s">
        <v>389</v>
      </c>
      <c r="C274" s="99"/>
      <c r="D274" s="43">
        <v>391</v>
      </c>
      <c r="E274" s="44">
        <f t="shared" si="63"/>
        <v>0</v>
      </c>
      <c r="F274" s="45">
        <v>20</v>
      </c>
      <c r="G274" s="32">
        <f t="shared" si="66"/>
        <v>0</v>
      </c>
    </row>
    <row r="275" spans="1:7" ht="14.25" customHeight="1">
      <c r="A275" s="97" t="s">
        <v>390</v>
      </c>
      <c r="B275" s="104" t="s">
        <v>391</v>
      </c>
      <c r="C275" s="99"/>
      <c r="D275" s="43">
        <v>391</v>
      </c>
      <c r="E275" s="44">
        <f t="shared" si="63"/>
        <v>0</v>
      </c>
      <c r="F275" s="45">
        <v>20</v>
      </c>
      <c r="G275" s="32">
        <f t="shared" si="66"/>
        <v>0</v>
      </c>
    </row>
    <row r="276" spans="1:7" ht="14.25" customHeight="1">
      <c r="A276" s="97" t="s">
        <v>392</v>
      </c>
      <c r="B276" s="104" t="s">
        <v>393</v>
      </c>
      <c r="C276" s="99"/>
      <c r="D276" s="43">
        <v>391</v>
      </c>
      <c r="E276" s="44">
        <f t="shared" si="63"/>
        <v>0</v>
      </c>
      <c r="F276" s="45">
        <v>20</v>
      </c>
      <c r="G276" s="32">
        <f t="shared" si="66"/>
        <v>0</v>
      </c>
    </row>
    <row r="277" spans="1:7" ht="14.25" customHeight="1">
      <c r="A277" s="97"/>
      <c r="B277" s="104"/>
      <c r="C277" s="99"/>
      <c r="D277" s="43"/>
      <c r="E277" s="44"/>
      <c r="F277" s="45"/>
      <c r="G277" s="32"/>
    </row>
    <row r="278" spans="1:7" ht="14.25" customHeight="1">
      <c r="A278" s="97"/>
      <c r="B278" s="118" t="s">
        <v>394</v>
      </c>
      <c r="C278" s="99"/>
      <c r="D278" s="43"/>
      <c r="E278" s="44"/>
      <c r="F278" s="45"/>
      <c r="G278" s="32"/>
    </row>
    <row r="279" spans="1:7" ht="14.25" customHeight="1">
      <c r="A279" s="97" t="s">
        <v>395</v>
      </c>
      <c r="B279" s="126" t="s">
        <v>396</v>
      </c>
      <c r="C279" s="99"/>
      <c r="D279" s="43">
        <v>391</v>
      </c>
      <c r="E279" s="44">
        <f aca="true" t="shared" si="67" ref="E279:E284">C279*D279</f>
        <v>0</v>
      </c>
      <c r="F279" s="45">
        <v>20</v>
      </c>
      <c r="G279" s="32">
        <f aca="true" t="shared" si="68" ref="G279:G284">C279*F279</f>
        <v>0</v>
      </c>
    </row>
    <row r="280" spans="1:7" ht="14.25" customHeight="1">
      <c r="A280" s="97" t="s">
        <v>397</v>
      </c>
      <c r="B280" s="126" t="s">
        <v>398</v>
      </c>
      <c r="C280" s="99"/>
      <c r="D280" s="43">
        <v>391</v>
      </c>
      <c r="E280" s="44">
        <f t="shared" si="67"/>
        <v>0</v>
      </c>
      <c r="F280" s="45">
        <v>20</v>
      </c>
      <c r="G280" s="32">
        <f t="shared" si="68"/>
        <v>0</v>
      </c>
    </row>
    <row r="281" spans="1:7" ht="14.25" customHeight="1">
      <c r="A281" s="97" t="s">
        <v>399</v>
      </c>
      <c r="B281" s="126" t="s">
        <v>400</v>
      </c>
      <c r="C281" s="99"/>
      <c r="D281" s="43">
        <v>391</v>
      </c>
      <c r="E281" s="44">
        <f t="shared" si="67"/>
        <v>0</v>
      </c>
      <c r="F281" s="45">
        <v>20</v>
      </c>
      <c r="G281" s="32">
        <f t="shared" si="68"/>
        <v>0</v>
      </c>
    </row>
    <row r="282" spans="1:7" ht="14.25" customHeight="1">
      <c r="A282" s="97" t="s">
        <v>401</v>
      </c>
      <c r="B282" s="126" t="s">
        <v>402</v>
      </c>
      <c r="C282" s="99"/>
      <c r="D282" s="43">
        <v>391</v>
      </c>
      <c r="E282" s="44">
        <f t="shared" si="67"/>
        <v>0</v>
      </c>
      <c r="F282" s="45">
        <v>20</v>
      </c>
      <c r="G282" s="32">
        <f t="shared" si="68"/>
        <v>0</v>
      </c>
    </row>
    <row r="283" spans="1:7" ht="14.25" customHeight="1">
      <c r="A283" s="97" t="s">
        <v>403</v>
      </c>
      <c r="B283" s="126" t="s">
        <v>404</v>
      </c>
      <c r="C283" s="99"/>
      <c r="D283" s="43">
        <v>391</v>
      </c>
      <c r="E283" s="44">
        <f t="shared" si="67"/>
        <v>0</v>
      </c>
      <c r="F283" s="45">
        <v>20</v>
      </c>
      <c r="G283" s="32">
        <f t="shared" si="68"/>
        <v>0</v>
      </c>
    </row>
    <row r="284" spans="1:7" ht="14.25" customHeight="1">
      <c r="A284" s="97" t="s">
        <v>405</v>
      </c>
      <c r="B284" s="119" t="s">
        <v>406</v>
      </c>
      <c r="C284" s="99"/>
      <c r="D284" s="43">
        <v>391</v>
      </c>
      <c r="E284" s="44">
        <f t="shared" si="67"/>
        <v>0</v>
      </c>
      <c r="F284" s="45">
        <v>20</v>
      </c>
      <c r="G284" s="32">
        <f t="shared" si="68"/>
        <v>0</v>
      </c>
    </row>
    <row r="285" spans="1:7" ht="14.25" customHeight="1">
      <c r="A285" s="97"/>
      <c r="B285" s="101"/>
      <c r="C285" s="99"/>
      <c r="D285" s="43"/>
      <c r="E285" s="44"/>
      <c r="F285" s="45"/>
      <c r="G285" s="32"/>
    </row>
    <row r="286" spans="1:7" ht="14.25" customHeight="1">
      <c r="A286" s="33"/>
      <c r="B286" s="23" t="s">
        <v>407</v>
      </c>
      <c r="C286" s="99"/>
      <c r="D286" s="99"/>
      <c r="E286" s="52"/>
      <c r="F286" s="116"/>
      <c r="G286" s="116"/>
    </row>
    <row r="287" spans="1:7" ht="14.25" customHeight="1">
      <c r="A287" s="97" t="s">
        <v>408</v>
      </c>
      <c r="B287" s="101" t="s">
        <v>409</v>
      </c>
      <c r="C287" s="99"/>
      <c r="D287" s="30">
        <v>336</v>
      </c>
      <c r="E287" s="44">
        <f aca="true" t="shared" si="69" ref="E287:E291">C287*D287</f>
        <v>0</v>
      </c>
      <c r="F287" s="45">
        <v>20</v>
      </c>
      <c r="G287" s="32">
        <f aca="true" t="shared" si="70" ref="G287:G291">C287*F287</f>
        <v>0</v>
      </c>
    </row>
    <row r="288" spans="1:7" ht="14.25" customHeight="1">
      <c r="A288" s="97" t="s">
        <v>410</v>
      </c>
      <c r="B288" s="101" t="s">
        <v>411</v>
      </c>
      <c r="C288" s="99"/>
      <c r="D288" s="30">
        <v>336</v>
      </c>
      <c r="E288" s="44">
        <f t="shared" si="69"/>
        <v>0</v>
      </c>
      <c r="F288" s="45">
        <v>20</v>
      </c>
      <c r="G288" s="32">
        <f t="shared" si="70"/>
        <v>0</v>
      </c>
    </row>
    <row r="289" spans="1:7" ht="14.25" customHeight="1">
      <c r="A289" s="97" t="s">
        <v>412</v>
      </c>
      <c r="B289" s="101" t="s">
        <v>413</v>
      </c>
      <c r="C289" s="99"/>
      <c r="D289" s="30">
        <v>336</v>
      </c>
      <c r="E289" s="44">
        <f t="shared" si="69"/>
        <v>0</v>
      </c>
      <c r="F289" s="45">
        <v>20</v>
      </c>
      <c r="G289" s="32">
        <f t="shared" si="70"/>
        <v>0</v>
      </c>
    </row>
    <row r="290" spans="1:7" ht="14.25" customHeight="1">
      <c r="A290" s="97" t="s">
        <v>414</v>
      </c>
      <c r="B290" s="101" t="s">
        <v>415</v>
      </c>
      <c r="C290" s="99"/>
      <c r="D290" s="30">
        <v>336</v>
      </c>
      <c r="E290" s="44">
        <f t="shared" si="69"/>
        <v>0</v>
      </c>
      <c r="F290" s="45">
        <v>20</v>
      </c>
      <c r="G290" s="32">
        <f t="shared" si="70"/>
        <v>0</v>
      </c>
    </row>
    <row r="291" spans="1:7" ht="14.25" customHeight="1">
      <c r="A291" s="97" t="s">
        <v>416</v>
      </c>
      <c r="B291" s="101" t="s">
        <v>417</v>
      </c>
      <c r="C291" s="99"/>
      <c r="D291" s="30">
        <v>336</v>
      </c>
      <c r="E291" s="44">
        <f t="shared" si="69"/>
        <v>0</v>
      </c>
      <c r="F291" s="45">
        <v>20</v>
      </c>
      <c r="G291" s="32">
        <f t="shared" si="70"/>
        <v>0</v>
      </c>
    </row>
    <row r="292" spans="1:7" ht="14.25" customHeight="1">
      <c r="A292" s="97"/>
      <c r="B292" s="101"/>
      <c r="C292" s="99"/>
      <c r="D292" s="30"/>
      <c r="E292" s="44"/>
      <c r="F292" s="45"/>
      <c r="G292" s="32"/>
    </row>
    <row r="293" spans="1:7" ht="14.25" customHeight="1">
      <c r="A293" s="115"/>
      <c r="B293" s="98" t="s">
        <v>418</v>
      </c>
      <c r="C293" s="99"/>
      <c r="D293" s="43"/>
      <c r="E293" s="44"/>
      <c r="F293" s="45"/>
      <c r="G293" s="32"/>
    </row>
    <row r="294" spans="1:7" ht="14.25" customHeight="1">
      <c r="A294" s="115"/>
      <c r="B294" s="98"/>
      <c r="C294" s="99"/>
      <c r="D294" s="43"/>
      <c r="E294" s="44"/>
      <c r="F294" s="45"/>
      <c r="G294" s="32"/>
    </row>
    <row r="295" spans="1:7" ht="14.25" customHeight="1">
      <c r="A295" s="97" t="s">
        <v>419</v>
      </c>
      <c r="B295" s="127" t="s">
        <v>420</v>
      </c>
      <c r="C295" s="99"/>
      <c r="D295" s="43">
        <v>80</v>
      </c>
      <c r="E295" s="128">
        <f aca="true" t="shared" si="71" ref="E295:E296">C295*D295</f>
        <v>0</v>
      </c>
      <c r="F295" s="45">
        <v>6</v>
      </c>
      <c r="G295" s="32">
        <f aca="true" t="shared" si="72" ref="G295:G296">C295*F295</f>
        <v>0</v>
      </c>
    </row>
    <row r="296" spans="1:7" ht="14.25" customHeight="1">
      <c r="A296" s="97" t="s">
        <v>421</v>
      </c>
      <c r="B296" s="127" t="s">
        <v>422</v>
      </c>
      <c r="C296" s="99"/>
      <c r="D296" s="43">
        <v>80</v>
      </c>
      <c r="E296" s="128">
        <f t="shared" si="71"/>
        <v>0</v>
      </c>
      <c r="F296" s="45">
        <v>6</v>
      </c>
      <c r="G296" s="32">
        <f t="shared" si="72"/>
        <v>0</v>
      </c>
    </row>
    <row r="297" spans="1:7" ht="14.25" customHeight="1">
      <c r="A297" s="97"/>
      <c r="B297" s="127"/>
      <c r="C297" s="99"/>
      <c r="D297" s="43"/>
      <c r="E297" s="128"/>
      <c r="F297" s="45"/>
      <c r="G297" s="32"/>
    </row>
    <row r="298" spans="1:7" ht="14.25" customHeight="1">
      <c r="A298" s="97" t="s">
        <v>423</v>
      </c>
      <c r="B298" s="129" t="s">
        <v>424</v>
      </c>
      <c r="C298" s="99"/>
      <c r="D298" s="43">
        <v>80</v>
      </c>
      <c r="E298" s="128">
        <f aca="true" t="shared" si="73" ref="E298:E305">C298*D298</f>
        <v>0</v>
      </c>
      <c r="F298" s="45">
        <v>6</v>
      </c>
      <c r="G298" s="32">
        <f aca="true" t="shared" si="74" ref="G298:G305">C298*F298</f>
        <v>0</v>
      </c>
    </row>
    <row r="299" spans="1:7" ht="14.25" customHeight="1">
      <c r="A299" s="97" t="s">
        <v>425</v>
      </c>
      <c r="B299" s="129" t="s">
        <v>426</v>
      </c>
      <c r="C299" s="99"/>
      <c r="D299" s="43">
        <v>80</v>
      </c>
      <c r="E299" s="128">
        <f t="shared" si="73"/>
        <v>0</v>
      </c>
      <c r="F299" s="45">
        <v>6</v>
      </c>
      <c r="G299" s="32">
        <f t="shared" si="74"/>
        <v>0</v>
      </c>
    </row>
    <row r="300" spans="1:7" ht="14.25" customHeight="1">
      <c r="A300" s="97" t="s">
        <v>427</v>
      </c>
      <c r="B300" s="129" t="s">
        <v>428</v>
      </c>
      <c r="C300" s="99"/>
      <c r="D300" s="43">
        <v>80</v>
      </c>
      <c r="E300" s="128">
        <f t="shared" si="73"/>
        <v>0</v>
      </c>
      <c r="F300" s="45">
        <v>6</v>
      </c>
      <c r="G300" s="32">
        <f t="shared" si="74"/>
        <v>0</v>
      </c>
    </row>
    <row r="301" spans="1:7" ht="14.25" customHeight="1">
      <c r="A301" s="97" t="s">
        <v>429</v>
      </c>
      <c r="B301" s="130" t="s">
        <v>430</v>
      </c>
      <c r="C301" s="99"/>
      <c r="D301" s="43">
        <v>80</v>
      </c>
      <c r="E301" s="128">
        <f t="shared" si="73"/>
        <v>0</v>
      </c>
      <c r="F301" s="45">
        <v>6</v>
      </c>
      <c r="G301" s="32">
        <f t="shared" si="74"/>
        <v>0</v>
      </c>
    </row>
    <row r="302" spans="1:7" ht="14.25" customHeight="1">
      <c r="A302" s="97" t="s">
        <v>431</v>
      </c>
      <c r="B302" s="129" t="s">
        <v>432</v>
      </c>
      <c r="C302" s="99"/>
      <c r="D302" s="43">
        <v>80</v>
      </c>
      <c r="E302" s="128">
        <f t="shared" si="73"/>
        <v>0</v>
      </c>
      <c r="F302" s="45">
        <v>6</v>
      </c>
      <c r="G302" s="32">
        <f t="shared" si="74"/>
        <v>0</v>
      </c>
    </row>
    <row r="303" spans="1:7" ht="14.25" customHeight="1">
      <c r="A303" s="97" t="s">
        <v>433</v>
      </c>
      <c r="B303" s="129" t="s">
        <v>434</v>
      </c>
      <c r="C303" s="99"/>
      <c r="D303" s="43">
        <v>80</v>
      </c>
      <c r="E303" s="128">
        <f t="shared" si="73"/>
        <v>0</v>
      </c>
      <c r="F303" s="45">
        <v>6</v>
      </c>
      <c r="G303" s="32">
        <f t="shared" si="74"/>
        <v>0</v>
      </c>
    </row>
    <row r="304" spans="1:7" ht="14.25" customHeight="1">
      <c r="A304" s="97" t="s">
        <v>435</v>
      </c>
      <c r="B304" s="127" t="s">
        <v>436</v>
      </c>
      <c r="C304" s="99"/>
      <c r="D304" s="43">
        <v>80</v>
      </c>
      <c r="E304" s="128">
        <f t="shared" si="73"/>
        <v>0</v>
      </c>
      <c r="F304" s="45">
        <v>6</v>
      </c>
      <c r="G304" s="32">
        <f t="shared" si="74"/>
        <v>0</v>
      </c>
    </row>
    <row r="305" spans="1:7" ht="14.25" customHeight="1">
      <c r="A305" s="97" t="s">
        <v>437</v>
      </c>
      <c r="B305" s="127" t="s">
        <v>438</v>
      </c>
      <c r="C305" s="99"/>
      <c r="D305" s="43">
        <v>80</v>
      </c>
      <c r="E305" s="128">
        <f t="shared" si="73"/>
        <v>0</v>
      </c>
      <c r="F305" s="45">
        <v>6</v>
      </c>
      <c r="G305" s="32">
        <f t="shared" si="74"/>
        <v>0</v>
      </c>
    </row>
    <row r="306" spans="1:7" ht="14.25" customHeight="1">
      <c r="A306" s="97"/>
      <c r="B306" s="127"/>
      <c r="C306" s="99"/>
      <c r="D306" s="43"/>
      <c r="E306" s="128"/>
      <c r="F306" s="45"/>
      <c r="G306" s="32"/>
    </row>
    <row r="307" spans="1:7" ht="14.25" customHeight="1">
      <c r="A307" s="97" t="s">
        <v>439</v>
      </c>
      <c r="B307" s="127" t="s">
        <v>440</v>
      </c>
      <c r="C307" s="99"/>
      <c r="D307" s="43">
        <v>80</v>
      </c>
      <c r="E307" s="128">
        <f aca="true" t="shared" si="75" ref="E307:E308">C307*D307</f>
        <v>0</v>
      </c>
      <c r="F307" s="45">
        <v>6</v>
      </c>
      <c r="G307" s="32">
        <f aca="true" t="shared" si="76" ref="G307:G308">C307*F307</f>
        <v>0</v>
      </c>
    </row>
    <row r="308" spans="1:7" ht="14.25" customHeight="1">
      <c r="A308" s="97" t="s">
        <v>441</v>
      </c>
      <c r="B308" s="129" t="s">
        <v>442</v>
      </c>
      <c r="C308" s="106"/>
      <c r="D308" s="43">
        <v>80</v>
      </c>
      <c r="E308" s="128">
        <f t="shared" si="75"/>
        <v>0</v>
      </c>
      <c r="F308" s="45">
        <v>6</v>
      </c>
      <c r="G308" s="32">
        <f t="shared" si="76"/>
        <v>0</v>
      </c>
    </row>
    <row r="309" spans="1:7" ht="14.25" customHeight="1">
      <c r="A309" s="97"/>
      <c r="B309" s="129"/>
      <c r="C309" s="106"/>
      <c r="D309" s="131"/>
      <c r="E309" s="128"/>
      <c r="F309" s="45"/>
      <c r="G309" s="32"/>
    </row>
    <row r="310" spans="1:7" ht="14.25" customHeight="1">
      <c r="A310" s="97" t="s">
        <v>443</v>
      </c>
      <c r="B310" s="129" t="s">
        <v>444</v>
      </c>
      <c r="C310" s="106"/>
      <c r="D310" s="43">
        <v>80</v>
      </c>
      <c r="E310" s="128">
        <f aca="true" t="shared" si="77" ref="E310:E315">C310*D310</f>
        <v>0</v>
      </c>
      <c r="F310" s="45">
        <v>6</v>
      </c>
      <c r="G310" s="32">
        <f aca="true" t="shared" si="78" ref="G310:G315">C310*F310</f>
        <v>0</v>
      </c>
    </row>
    <row r="311" spans="1:7" ht="14.25" customHeight="1">
      <c r="A311" s="97" t="s">
        <v>445</v>
      </c>
      <c r="B311" s="129" t="s">
        <v>446</v>
      </c>
      <c r="C311" s="106"/>
      <c r="D311" s="43">
        <v>80</v>
      </c>
      <c r="E311" s="128">
        <f t="shared" si="77"/>
        <v>0</v>
      </c>
      <c r="F311" s="45">
        <v>6</v>
      </c>
      <c r="G311" s="32">
        <f t="shared" si="78"/>
        <v>0</v>
      </c>
    </row>
    <row r="312" spans="1:7" ht="14.25" customHeight="1">
      <c r="A312" s="97" t="s">
        <v>447</v>
      </c>
      <c r="B312" s="129" t="s">
        <v>448</v>
      </c>
      <c r="C312" s="106"/>
      <c r="D312" s="43">
        <v>80</v>
      </c>
      <c r="E312" s="128">
        <f t="shared" si="77"/>
        <v>0</v>
      </c>
      <c r="F312" s="45">
        <v>6</v>
      </c>
      <c r="G312" s="32">
        <f t="shared" si="78"/>
        <v>0</v>
      </c>
    </row>
    <row r="313" spans="1:7" ht="14.25" customHeight="1">
      <c r="A313" s="97" t="s">
        <v>449</v>
      </c>
      <c r="B313" s="129" t="s">
        <v>450</v>
      </c>
      <c r="C313" s="106"/>
      <c r="D313" s="43">
        <v>80</v>
      </c>
      <c r="E313" s="128">
        <f t="shared" si="77"/>
        <v>0</v>
      </c>
      <c r="F313" s="45">
        <v>6</v>
      </c>
      <c r="G313" s="32">
        <f t="shared" si="78"/>
        <v>0</v>
      </c>
    </row>
    <row r="314" spans="1:7" ht="14.25" customHeight="1">
      <c r="A314" s="97" t="s">
        <v>451</v>
      </c>
      <c r="B314" s="129" t="s">
        <v>452</v>
      </c>
      <c r="C314" s="106"/>
      <c r="D314" s="43">
        <v>80</v>
      </c>
      <c r="E314" s="128">
        <f t="shared" si="77"/>
        <v>0</v>
      </c>
      <c r="F314" s="45">
        <v>6</v>
      </c>
      <c r="G314" s="32">
        <f t="shared" si="78"/>
        <v>0</v>
      </c>
    </row>
    <row r="315" spans="1:7" ht="14.25" customHeight="1">
      <c r="A315" s="97" t="s">
        <v>453</v>
      </c>
      <c r="B315" s="129" t="s">
        <v>454</v>
      </c>
      <c r="C315" s="106"/>
      <c r="D315" s="43">
        <v>80</v>
      </c>
      <c r="E315" s="128">
        <f t="shared" si="77"/>
        <v>0</v>
      </c>
      <c r="F315" s="45">
        <v>6</v>
      </c>
      <c r="G315" s="32">
        <f t="shared" si="78"/>
        <v>0</v>
      </c>
    </row>
    <row r="316" spans="1:7" ht="14.25" customHeight="1">
      <c r="A316" s="97"/>
      <c r="B316" s="129"/>
      <c r="C316" s="106"/>
      <c r="D316" s="131"/>
      <c r="E316" s="128"/>
      <c r="F316" s="45"/>
      <c r="G316" s="32"/>
    </row>
    <row r="317" spans="1:7" ht="14.25" customHeight="1">
      <c r="A317" s="97" t="s">
        <v>455</v>
      </c>
      <c r="B317" s="129" t="s">
        <v>456</v>
      </c>
      <c r="C317" s="106"/>
      <c r="D317" s="43">
        <v>80</v>
      </c>
      <c r="E317" s="128">
        <f aca="true" t="shared" si="79" ref="E317:E319">C317*D317</f>
        <v>0</v>
      </c>
      <c r="F317" s="45">
        <v>6</v>
      </c>
      <c r="G317" s="32">
        <f aca="true" t="shared" si="80" ref="G317:G319">C317*F317</f>
        <v>0</v>
      </c>
    </row>
    <row r="318" spans="1:7" ht="14.25" customHeight="1">
      <c r="A318" s="97" t="s">
        <v>457</v>
      </c>
      <c r="B318" s="129" t="s">
        <v>458</v>
      </c>
      <c r="C318" s="106"/>
      <c r="D318" s="43">
        <v>80</v>
      </c>
      <c r="E318" s="128">
        <f t="shared" si="79"/>
        <v>0</v>
      </c>
      <c r="F318" s="45">
        <v>6</v>
      </c>
      <c r="G318" s="32">
        <f t="shared" si="80"/>
        <v>0</v>
      </c>
    </row>
    <row r="319" spans="1:7" ht="14.25" customHeight="1">
      <c r="A319" s="97" t="s">
        <v>459</v>
      </c>
      <c r="B319" s="129" t="s">
        <v>460</v>
      </c>
      <c r="C319" s="106"/>
      <c r="D319" s="43">
        <v>80</v>
      </c>
      <c r="E319" s="128">
        <f t="shared" si="79"/>
        <v>0</v>
      </c>
      <c r="F319" s="45">
        <v>6</v>
      </c>
      <c r="G319" s="32">
        <f t="shared" si="80"/>
        <v>0</v>
      </c>
    </row>
    <row r="320" spans="1:7" ht="14.25" customHeight="1">
      <c r="A320" s="97"/>
      <c r="B320" s="129"/>
      <c r="C320" s="106"/>
      <c r="D320" s="131"/>
      <c r="E320" s="128"/>
      <c r="F320" s="45"/>
      <c r="G320" s="32"/>
    </row>
    <row r="321" spans="1:7" ht="14.25" customHeight="1">
      <c r="A321" s="97" t="s">
        <v>461</v>
      </c>
      <c r="B321" s="129" t="s">
        <v>462</v>
      </c>
      <c r="C321" s="106"/>
      <c r="D321" s="43">
        <v>80</v>
      </c>
      <c r="E321" s="128">
        <f aca="true" t="shared" si="81" ref="E321:E325">C321*D321</f>
        <v>0</v>
      </c>
      <c r="F321" s="45">
        <v>6</v>
      </c>
      <c r="G321" s="32">
        <f aca="true" t="shared" si="82" ref="G321:G325">C321*F321</f>
        <v>0</v>
      </c>
    </row>
    <row r="322" spans="1:7" ht="14.25" customHeight="1">
      <c r="A322" s="97" t="s">
        <v>463</v>
      </c>
      <c r="B322" s="129" t="s">
        <v>464</v>
      </c>
      <c r="C322" s="106"/>
      <c r="D322" s="43">
        <v>80</v>
      </c>
      <c r="E322" s="128">
        <f t="shared" si="81"/>
        <v>0</v>
      </c>
      <c r="F322" s="45">
        <v>6</v>
      </c>
      <c r="G322" s="32">
        <f t="shared" si="82"/>
        <v>0</v>
      </c>
    </row>
    <row r="323" spans="1:7" ht="14.25" customHeight="1">
      <c r="A323" s="97" t="s">
        <v>465</v>
      </c>
      <c r="B323" s="129" t="s">
        <v>466</v>
      </c>
      <c r="C323" s="106"/>
      <c r="D323" s="43">
        <v>80</v>
      </c>
      <c r="E323" s="128">
        <f t="shared" si="81"/>
        <v>0</v>
      </c>
      <c r="F323" s="45">
        <v>6</v>
      </c>
      <c r="G323" s="32">
        <f t="shared" si="82"/>
        <v>0</v>
      </c>
    </row>
    <row r="324" spans="1:7" ht="14.25" customHeight="1">
      <c r="A324" s="97" t="s">
        <v>467</v>
      </c>
      <c r="B324" s="129" t="s">
        <v>468</v>
      </c>
      <c r="C324" s="106"/>
      <c r="D324" s="43">
        <v>80</v>
      </c>
      <c r="E324" s="128">
        <f t="shared" si="81"/>
        <v>0</v>
      </c>
      <c r="F324" s="45">
        <v>6</v>
      </c>
      <c r="G324" s="32">
        <f t="shared" si="82"/>
        <v>0</v>
      </c>
    </row>
    <row r="325" spans="1:7" ht="14.25" customHeight="1">
      <c r="A325" s="97" t="s">
        <v>469</v>
      </c>
      <c r="B325" s="129" t="s">
        <v>470</v>
      </c>
      <c r="C325" s="106"/>
      <c r="D325" s="43">
        <v>80</v>
      </c>
      <c r="E325" s="128">
        <f t="shared" si="81"/>
        <v>0</v>
      </c>
      <c r="F325" s="45">
        <v>6</v>
      </c>
      <c r="G325" s="32">
        <f t="shared" si="82"/>
        <v>0</v>
      </c>
    </row>
    <row r="326" spans="1:7" ht="14.25" customHeight="1">
      <c r="A326" s="97"/>
      <c r="B326" s="129"/>
      <c r="C326" s="106"/>
      <c r="D326" s="131"/>
      <c r="E326" s="128"/>
      <c r="F326" s="45"/>
      <c r="G326" s="32"/>
    </row>
    <row r="327" spans="1:7" ht="14.25" customHeight="1">
      <c r="A327" s="97" t="s">
        <v>471</v>
      </c>
      <c r="B327" s="129" t="s">
        <v>472</v>
      </c>
      <c r="C327" s="106"/>
      <c r="D327" s="43">
        <v>80</v>
      </c>
      <c r="E327" s="128">
        <f aca="true" t="shared" si="83" ref="E327:E333">C327*D327</f>
        <v>0</v>
      </c>
      <c r="F327" s="45">
        <v>6</v>
      </c>
      <c r="G327" s="32">
        <f aca="true" t="shared" si="84" ref="G327:G333">C327*F327</f>
        <v>0</v>
      </c>
    </row>
    <row r="328" spans="1:7" ht="14.25" customHeight="1">
      <c r="A328" s="97" t="s">
        <v>473</v>
      </c>
      <c r="B328" s="129" t="s">
        <v>474</v>
      </c>
      <c r="C328" s="106"/>
      <c r="D328" s="43">
        <v>80</v>
      </c>
      <c r="E328" s="128">
        <f t="shared" si="83"/>
        <v>0</v>
      </c>
      <c r="F328" s="45">
        <v>6</v>
      </c>
      <c r="G328" s="32">
        <f t="shared" si="84"/>
        <v>0</v>
      </c>
    </row>
    <row r="329" spans="1:7" ht="14.25" customHeight="1">
      <c r="A329" s="97" t="s">
        <v>475</v>
      </c>
      <c r="B329" s="129" t="s">
        <v>476</v>
      </c>
      <c r="C329" s="106"/>
      <c r="D329" s="43">
        <v>80</v>
      </c>
      <c r="E329" s="128">
        <f t="shared" si="83"/>
        <v>0</v>
      </c>
      <c r="F329" s="45">
        <v>6</v>
      </c>
      <c r="G329" s="32">
        <f t="shared" si="84"/>
        <v>0</v>
      </c>
    </row>
    <row r="330" spans="1:7" ht="14.25" customHeight="1">
      <c r="A330" s="97" t="s">
        <v>477</v>
      </c>
      <c r="B330" s="129" t="s">
        <v>478</v>
      </c>
      <c r="C330" s="106"/>
      <c r="D330" s="43">
        <v>80</v>
      </c>
      <c r="E330" s="128">
        <f t="shared" si="83"/>
        <v>0</v>
      </c>
      <c r="F330" s="45">
        <v>6</v>
      </c>
      <c r="G330" s="32">
        <f t="shared" si="84"/>
        <v>0</v>
      </c>
    </row>
    <row r="331" spans="1:7" ht="14.25" customHeight="1">
      <c r="A331" s="97" t="s">
        <v>479</v>
      </c>
      <c r="B331" s="129" t="s">
        <v>480</v>
      </c>
      <c r="C331" s="106"/>
      <c r="D331" s="43">
        <v>80</v>
      </c>
      <c r="E331" s="128">
        <f t="shared" si="83"/>
        <v>0</v>
      </c>
      <c r="F331" s="45">
        <v>6</v>
      </c>
      <c r="G331" s="32">
        <f t="shared" si="84"/>
        <v>0</v>
      </c>
    </row>
    <row r="332" spans="1:7" ht="14.25" customHeight="1">
      <c r="A332" s="97" t="s">
        <v>481</v>
      </c>
      <c r="B332" s="129" t="s">
        <v>482</v>
      </c>
      <c r="C332" s="106"/>
      <c r="D332" s="43">
        <v>80</v>
      </c>
      <c r="E332" s="128">
        <f t="shared" si="83"/>
        <v>0</v>
      </c>
      <c r="F332" s="45">
        <v>6</v>
      </c>
      <c r="G332" s="32">
        <f t="shared" si="84"/>
        <v>0</v>
      </c>
    </row>
    <row r="333" spans="1:7" ht="14.25" customHeight="1">
      <c r="A333" s="97" t="s">
        <v>483</v>
      </c>
      <c r="B333" s="129" t="s">
        <v>484</v>
      </c>
      <c r="C333" s="106"/>
      <c r="D333" s="43">
        <v>80</v>
      </c>
      <c r="E333" s="128">
        <f t="shared" si="83"/>
        <v>0</v>
      </c>
      <c r="F333" s="45">
        <v>6</v>
      </c>
      <c r="G333" s="32">
        <f t="shared" si="84"/>
        <v>0</v>
      </c>
    </row>
    <row r="334" spans="1:7" ht="14.25" customHeight="1">
      <c r="A334" s="97"/>
      <c r="B334" s="129"/>
      <c r="C334" s="106"/>
      <c r="D334" s="131"/>
      <c r="E334" s="128"/>
      <c r="F334" s="45"/>
      <c r="G334" s="32"/>
    </row>
    <row r="335" spans="1:7" ht="12.75" customHeight="1">
      <c r="A335" s="81"/>
      <c r="B335" s="76" t="s">
        <v>485</v>
      </c>
      <c r="C335" s="39"/>
      <c r="D335" s="51"/>
      <c r="E335" s="52"/>
      <c r="F335" s="53"/>
      <c r="G335" s="38"/>
    </row>
    <row r="336" spans="1:7" ht="12.75" customHeight="1">
      <c r="A336" s="132"/>
      <c r="B336" s="42"/>
      <c r="C336" s="39"/>
      <c r="D336" s="43"/>
      <c r="E336" s="44"/>
      <c r="F336" s="45"/>
      <c r="G336" s="32"/>
    </row>
    <row r="337" spans="1:7" ht="18" customHeight="1">
      <c r="A337" s="132" t="s">
        <v>486</v>
      </c>
      <c r="B337" s="133" t="s">
        <v>487</v>
      </c>
      <c r="C337" s="39"/>
      <c r="D337" s="43">
        <v>385</v>
      </c>
      <c r="E337" s="44">
        <f aca="true" t="shared" si="85" ref="E337:E342">C337*D337</f>
        <v>0</v>
      </c>
      <c r="F337" s="45">
        <v>87</v>
      </c>
      <c r="G337" s="32">
        <f aca="true" t="shared" si="86" ref="G337:G342">C337*F337</f>
        <v>0</v>
      </c>
    </row>
    <row r="338" spans="1:7" ht="18" customHeight="1">
      <c r="A338" s="132" t="s">
        <v>488</v>
      </c>
      <c r="B338" s="42" t="s">
        <v>489</v>
      </c>
      <c r="C338" s="39"/>
      <c r="D338" s="43">
        <v>1120</v>
      </c>
      <c r="E338" s="44">
        <f t="shared" si="85"/>
        <v>0</v>
      </c>
      <c r="F338" s="45">
        <v>95</v>
      </c>
      <c r="G338" s="32">
        <f t="shared" si="86"/>
        <v>0</v>
      </c>
    </row>
    <row r="339" spans="1:7" ht="25.5" customHeight="1">
      <c r="A339" s="132" t="s">
        <v>490</v>
      </c>
      <c r="B339" s="60" t="s">
        <v>491</v>
      </c>
      <c r="C339" s="39"/>
      <c r="D339" s="71">
        <v>525</v>
      </c>
      <c r="E339" s="44">
        <f t="shared" si="85"/>
        <v>0</v>
      </c>
      <c r="F339" s="45">
        <v>65</v>
      </c>
      <c r="G339" s="32">
        <f t="shared" si="86"/>
        <v>0</v>
      </c>
    </row>
    <row r="340" spans="1:7" ht="18" customHeight="1">
      <c r="A340" s="132" t="s">
        <v>492</v>
      </c>
      <c r="B340" s="60" t="s">
        <v>493</v>
      </c>
      <c r="C340" s="39"/>
      <c r="D340" s="71">
        <v>770</v>
      </c>
      <c r="E340" s="44">
        <f t="shared" si="85"/>
        <v>0</v>
      </c>
      <c r="F340" s="45">
        <v>260</v>
      </c>
      <c r="G340" s="32">
        <f t="shared" si="86"/>
        <v>0</v>
      </c>
    </row>
    <row r="341" spans="1:7" ht="18" customHeight="1">
      <c r="A341" s="132" t="s">
        <v>494</v>
      </c>
      <c r="B341" s="60" t="s">
        <v>495</v>
      </c>
      <c r="C341" s="39"/>
      <c r="D341" s="71">
        <v>700</v>
      </c>
      <c r="E341" s="44">
        <f t="shared" si="85"/>
        <v>0</v>
      </c>
      <c r="F341" s="45">
        <v>190</v>
      </c>
      <c r="G341" s="32">
        <f t="shared" si="86"/>
        <v>0</v>
      </c>
    </row>
    <row r="342" spans="1:7" ht="23.25" customHeight="1">
      <c r="A342" s="132" t="s">
        <v>496</v>
      </c>
      <c r="B342" s="134" t="s">
        <v>497</v>
      </c>
      <c r="C342" s="39"/>
      <c r="D342" s="71" t="s">
        <v>498</v>
      </c>
      <c r="E342" s="44">
        <f t="shared" si="85"/>
        <v>0</v>
      </c>
      <c r="F342" s="45">
        <v>50</v>
      </c>
      <c r="G342" s="32">
        <f t="shared" si="86"/>
        <v>0</v>
      </c>
    </row>
    <row r="343" spans="1:7" ht="12.75" customHeight="1">
      <c r="A343" s="132"/>
      <c r="B343" s="42"/>
      <c r="C343" s="39"/>
      <c r="D343" s="43"/>
      <c r="E343" s="44"/>
      <c r="F343" s="45"/>
      <c r="G343" s="32"/>
    </row>
    <row r="344" spans="1:7" ht="17.25" customHeight="1">
      <c r="A344" s="132" t="s">
        <v>499</v>
      </c>
      <c r="B344" s="42" t="s">
        <v>500</v>
      </c>
      <c r="C344" s="39"/>
      <c r="D344" s="43">
        <v>315</v>
      </c>
      <c r="E344" s="44">
        <f aca="true" t="shared" si="87" ref="E344:E350">C344*D344</f>
        <v>0</v>
      </c>
      <c r="F344" s="45">
        <v>62</v>
      </c>
      <c r="G344" s="32">
        <f aca="true" t="shared" si="88" ref="G344:G350">C344*F344</f>
        <v>0</v>
      </c>
    </row>
    <row r="345" spans="1:7" ht="17.25" customHeight="1">
      <c r="A345" s="132" t="s">
        <v>501</v>
      </c>
      <c r="B345" s="42" t="s">
        <v>502</v>
      </c>
      <c r="C345" s="39"/>
      <c r="D345" s="43">
        <v>315</v>
      </c>
      <c r="E345" s="44">
        <f t="shared" si="87"/>
        <v>0</v>
      </c>
      <c r="F345" s="45">
        <v>62</v>
      </c>
      <c r="G345" s="32">
        <f t="shared" si="88"/>
        <v>0</v>
      </c>
    </row>
    <row r="346" spans="1:7" ht="17.25" customHeight="1">
      <c r="A346" s="132" t="s">
        <v>503</v>
      </c>
      <c r="B346" s="42" t="s">
        <v>504</v>
      </c>
      <c r="C346" s="39"/>
      <c r="D346" s="43">
        <v>315</v>
      </c>
      <c r="E346" s="44">
        <f t="shared" si="87"/>
        <v>0</v>
      </c>
      <c r="F346" s="45">
        <v>62</v>
      </c>
      <c r="G346" s="32">
        <f t="shared" si="88"/>
        <v>0</v>
      </c>
    </row>
    <row r="347" spans="1:7" ht="17.25" customHeight="1">
      <c r="A347" s="132" t="s">
        <v>505</v>
      </c>
      <c r="B347" s="42" t="s">
        <v>506</v>
      </c>
      <c r="C347" s="39"/>
      <c r="D347" s="43">
        <v>315</v>
      </c>
      <c r="E347" s="44">
        <f t="shared" si="87"/>
        <v>0</v>
      </c>
      <c r="F347" s="45">
        <v>62</v>
      </c>
      <c r="G347" s="32">
        <f t="shared" si="88"/>
        <v>0</v>
      </c>
    </row>
    <row r="348" spans="1:7" ht="17.25" customHeight="1">
      <c r="A348" s="132" t="s">
        <v>507</v>
      </c>
      <c r="B348" s="42" t="s">
        <v>508</v>
      </c>
      <c r="C348" s="39"/>
      <c r="D348" s="43">
        <v>315</v>
      </c>
      <c r="E348" s="44">
        <f t="shared" si="87"/>
        <v>0</v>
      </c>
      <c r="F348" s="45">
        <v>62</v>
      </c>
      <c r="G348" s="32">
        <f t="shared" si="88"/>
        <v>0</v>
      </c>
    </row>
    <row r="349" spans="1:7" ht="17.25" customHeight="1">
      <c r="A349" s="132" t="s">
        <v>509</v>
      </c>
      <c r="B349" s="42" t="s">
        <v>510</v>
      </c>
      <c r="C349" s="39"/>
      <c r="D349" s="43">
        <v>315</v>
      </c>
      <c r="E349" s="44">
        <f t="shared" si="87"/>
        <v>0</v>
      </c>
      <c r="F349" s="45">
        <v>62</v>
      </c>
      <c r="G349" s="32">
        <f t="shared" si="88"/>
        <v>0</v>
      </c>
    </row>
    <row r="350" spans="1:7" ht="17.25" customHeight="1">
      <c r="A350" s="132" t="s">
        <v>511</v>
      </c>
      <c r="B350" s="42" t="s">
        <v>512</v>
      </c>
      <c r="C350" s="39"/>
      <c r="D350" s="43">
        <v>315</v>
      </c>
      <c r="E350" s="44">
        <f t="shared" si="87"/>
        <v>0</v>
      </c>
      <c r="F350" s="45">
        <v>62</v>
      </c>
      <c r="G350" s="32">
        <f t="shared" si="88"/>
        <v>0</v>
      </c>
    </row>
    <row r="351" spans="1:7" ht="14.25" customHeight="1">
      <c r="A351" s="135"/>
      <c r="B351" s="42"/>
      <c r="C351" s="136"/>
      <c r="D351" s="43"/>
      <c r="E351" s="137"/>
      <c r="F351" s="45"/>
      <c r="G351" s="32"/>
    </row>
    <row r="352" spans="1:7" ht="14.25" customHeight="1">
      <c r="A352" s="135"/>
      <c r="B352" s="42"/>
      <c r="C352" s="136"/>
      <c r="D352" s="43"/>
      <c r="E352" s="137"/>
      <c r="F352" s="45"/>
      <c r="G352" s="32"/>
    </row>
    <row r="353" spans="1:7" ht="24.75" customHeight="1">
      <c r="A353" s="138"/>
      <c r="B353" s="139" t="s">
        <v>513</v>
      </c>
      <c r="C353" s="140">
        <f>SUM(C11:C351)</f>
        <v>0</v>
      </c>
      <c r="D353" s="52"/>
      <c r="E353" s="141">
        <f>SUM(E11:E351)</f>
        <v>0</v>
      </c>
      <c r="F353" s="142" t="s">
        <v>514</v>
      </c>
      <c r="G353" s="143">
        <f>SUM(G11:G350)/1000+SUM(G366:G396)/1000</f>
        <v>0</v>
      </c>
    </row>
    <row r="354" spans="1:6" ht="15.75" customHeight="1">
      <c r="A354" s="132" t="s">
        <v>515</v>
      </c>
      <c r="B354" s="101" t="s">
        <v>516</v>
      </c>
      <c r="C354" s="39"/>
      <c r="D354" s="56">
        <v>300</v>
      </c>
      <c r="E354" s="144">
        <f aca="true" t="shared" si="89" ref="E354:E356">D354*C354</f>
        <v>0</v>
      </c>
      <c r="F354" s="145"/>
    </row>
    <row r="355" spans="1:6" ht="15.75" customHeight="1">
      <c r="A355" s="132" t="s">
        <v>515</v>
      </c>
      <c r="B355" s="101" t="s">
        <v>516</v>
      </c>
      <c r="C355" s="39"/>
      <c r="D355" s="56">
        <v>350</v>
      </c>
      <c r="E355" s="144">
        <f t="shared" si="89"/>
        <v>0</v>
      </c>
      <c r="F355" s="145"/>
    </row>
    <row r="356" spans="1:6" ht="15.75" customHeight="1">
      <c r="A356" s="132" t="s">
        <v>515</v>
      </c>
      <c r="B356" s="101" t="s">
        <v>517</v>
      </c>
      <c r="C356" s="39"/>
      <c r="D356" s="56">
        <v>1000</v>
      </c>
      <c r="E356" s="144">
        <f t="shared" si="89"/>
        <v>0</v>
      </c>
      <c r="F356" s="145"/>
    </row>
    <row r="357" spans="1:6" ht="15.75" customHeight="1">
      <c r="A357" s="138"/>
      <c r="B357" s="139" t="s">
        <v>518</v>
      </c>
      <c r="C357" s="140" t="s">
        <v>1</v>
      </c>
      <c r="D357" s="52"/>
      <c r="E357" s="141">
        <f>E354+E356+E353</f>
        <v>0</v>
      </c>
      <c r="F357" s="145"/>
    </row>
    <row r="358" spans="2:6" ht="15" customHeight="1">
      <c r="B358" s="146"/>
      <c r="C358" s="147" t="s">
        <v>1</v>
      </c>
      <c r="D358" s="148"/>
      <c r="E358" s="148"/>
      <c r="F358" s="149"/>
    </row>
    <row r="359" spans="1:6" ht="68.25" customHeight="1">
      <c r="A359" s="150" t="s">
        <v>519</v>
      </c>
      <c r="B359" s="150"/>
      <c r="C359" s="151"/>
      <c r="D359" s="152"/>
      <c r="E359" s="152"/>
      <c r="F359" s="149"/>
    </row>
    <row r="360" spans="2:5" ht="14.25">
      <c r="B360" s="153"/>
      <c r="C360" s="147" t="s">
        <v>1</v>
      </c>
      <c r="D360" s="154"/>
      <c r="E360" s="155"/>
    </row>
    <row r="361" spans="2:6" ht="15.75">
      <c r="B361" s="156" t="s">
        <v>520</v>
      </c>
      <c r="C361" s="157" t="s">
        <v>1</v>
      </c>
      <c r="D361" s="158"/>
      <c r="E361" s="159"/>
      <c r="F361" s="160"/>
    </row>
    <row r="362" spans="2:6" ht="14.25">
      <c r="B362" s="161" t="s">
        <v>521</v>
      </c>
      <c r="C362" s="162" t="s">
        <v>1</v>
      </c>
      <c r="D362" s="163"/>
      <c r="E362" s="164">
        <f>E353*0.03</f>
        <v>0</v>
      </c>
      <c r="F362" s="165"/>
    </row>
    <row r="363" spans="2:6" ht="14.25">
      <c r="B363" s="166"/>
      <c r="C363" s="167" t="s">
        <v>1</v>
      </c>
      <c r="D363" s="168"/>
      <c r="E363" s="168"/>
      <c r="F363" s="169"/>
    </row>
    <row r="364" spans="2:7" ht="26.25" customHeight="1">
      <c r="B364" s="170" t="s">
        <v>522</v>
      </c>
      <c r="C364" s="171" t="s">
        <v>523</v>
      </c>
      <c r="D364" s="172" t="s">
        <v>524</v>
      </c>
      <c r="E364" s="172" t="s">
        <v>525</v>
      </c>
      <c r="F364" s="173" t="s">
        <v>526</v>
      </c>
      <c r="G364" s="24" t="s">
        <v>12</v>
      </c>
    </row>
    <row r="365" spans="2:7" ht="14.25" customHeight="1">
      <c r="B365" s="174" t="s">
        <v>527</v>
      </c>
      <c r="C365" s="174"/>
      <c r="D365" s="174"/>
      <c r="E365" s="174"/>
      <c r="F365" s="175"/>
      <c r="G365" s="176"/>
    </row>
    <row r="366" spans="2:7" ht="15" hidden="1">
      <c r="B366" s="177" t="s">
        <v>528</v>
      </c>
      <c r="C366" s="171"/>
      <c r="D366" s="178">
        <v>185</v>
      </c>
      <c r="E366" s="178">
        <f>C366*D366</f>
        <v>0</v>
      </c>
      <c r="F366" s="45">
        <v>100</v>
      </c>
      <c r="G366" s="179">
        <f aca="true" t="shared" si="90" ref="G366:G368">C366*F366</f>
        <v>0</v>
      </c>
    </row>
    <row r="367" spans="2:7" ht="15">
      <c r="B367" s="180" t="s">
        <v>529</v>
      </c>
      <c r="C367" s="171"/>
      <c r="D367" s="178">
        <v>6</v>
      </c>
      <c r="E367" s="178">
        <v>0</v>
      </c>
      <c r="F367" s="45">
        <v>9</v>
      </c>
      <c r="G367" s="179">
        <f t="shared" si="90"/>
        <v>0</v>
      </c>
    </row>
    <row r="368" spans="2:7" ht="15">
      <c r="B368" s="181" t="s">
        <v>530</v>
      </c>
      <c r="C368" s="171"/>
      <c r="D368" s="178">
        <v>6</v>
      </c>
      <c r="E368" s="178">
        <f>C368*D368</f>
        <v>0</v>
      </c>
      <c r="F368" s="45">
        <v>2</v>
      </c>
      <c r="G368" s="179">
        <f t="shared" si="90"/>
        <v>0</v>
      </c>
    </row>
    <row r="369" spans="2:7" ht="14.25" customHeight="1">
      <c r="B369" s="174" t="s">
        <v>531</v>
      </c>
      <c r="C369" s="174"/>
      <c r="D369" s="174"/>
      <c r="E369" s="174"/>
      <c r="F369" s="175"/>
      <c r="G369" s="176"/>
    </row>
    <row r="370" spans="2:7" ht="15">
      <c r="B370" s="42" t="s">
        <v>532</v>
      </c>
      <c r="C370" s="182"/>
      <c r="D370" s="183">
        <v>14</v>
      </c>
      <c r="E370" s="183">
        <f aca="true" t="shared" si="91" ref="E370:E373">C370*D370</f>
        <v>0</v>
      </c>
      <c r="F370" s="45">
        <v>5</v>
      </c>
      <c r="G370" s="179">
        <f aca="true" t="shared" si="92" ref="G370:G373">C370*F370</f>
        <v>0</v>
      </c>
    </row>
    <row r="371" spans="2:7" ht="15">
      <c r="B371" s="42" t="s">
        <v>533</v>
      </c>
      <c r="C371" s="182"/>
      <c r="D371" s="183">
        <v>14</v>
      </c>
      <c r="E371" s="183">
        <f t="shared" si="91"/>
        <v>0</v>
      </c>
      <c r="F371" s="45">
        <v>5</v>
      </c>
      <c r="G371" s="179">
        <f t="shared" si="92"/>
        <v>0</v>
      </c>
    </row>
    <row r="372" spans="2:7" ht="12.75" customHeight="1">
      <c r="B372" s="42" t="s">
        <v>534</v>
      </c>
      <c r="C372" s="182"/>
      <c r="D372" s="178">
        <v>73</v>
      </c>
      <c r="E372" s="178">
        <f t="shared" si="91"/>
        <v>0</v>
      </c>
      <c r="F372" s="45">
        <v>17</v>
      </c>
      <c r="G372" s="179">
        <f t="shared" si="92"/>
        <v>0</v>
      </c>
    </row>
    <row r="373" spans="2:7" ht="12.75" customHeight="1">
      <c r="B373" s="184" t="s">
        <v>535</v>
      </c>
      <c r="C373" s="182"/>
      <c r="D373" s="178">
        <v>73</v>
      </c>
      <c r="E373" s="178">
        <f t="shared" si="91"/>
        <v>0</v>
      </c>
      <c r="F373" s="45">
        <v>17</v>
      </c>
      <c r="G373" s="179">
        <f t="shared" si="92"/>
        <v>0</v>
      </c>
    </row>
    <row r="374" spans="2:7" ht="15" customHeight="1">
      <c r="B374" s="174" t="s">
        <v>536</v>
      </c>
      <c r="C374" s="174"/>
      <c r="D374" s="174"/>
      <c r="E374" s="174"/>
      <c r="F374" s="175"/>
      <c r="G374" s="176"/>
    </row>
    <row r="375" spans="2:7" ht="15">
      <c r="B375" s="50" t="s">
        <v>537</v>
      </c>
      <c r="C375" s="171"/>
      <c r="D375" s="178">
        <v>41</v>
      </c>
      <c r="E375" s="178">
        <f aca="true" t="shared" si="93" ref="E375:E376">C375*D375</f>
        <v>0</v>
      </c>
      <c r="F375" s="45">
        <v>12</v>
      </c>
      <c r="G375" s="179">
        <f aca="true" t="shared" si="94" ref="G375:G376">C375*F375</f>
        <v>0</v>
      </c>
    </row>
    <row r="376" spans="2:7" ht="15">
      <c r="B376" s="50" t="s">
        <v>538</v>
      </c>
      <c r="C376" s="171"/>
      <c r="D376" s="178">
        <v>41</v>
      </c>
      <c r="E376" s="178">
        <f t="shared" si="93"/>
        <v>0</v>
      </c>
      <c r="F376" s="45">
        <v>12</v>
      </c>
      <c r="G376" s="179">
        <f t="shared" si="94"/>
        <v>0</v>
      </c>
    </row>
    <row r="377" spans="1:7" ht="14.25" customHeight="1">
      <c r="A377" s="185"/>
      <c r="B377" s="174" t="s">
        <v>539</v>
      </c>
      <c r="C377" s="174"/>
      <c r="D377" s="174"/>
      <c r="E377" s="174"/>
      <c r="F377" s="186"/>
      <c r="G377" s="187"/>
    </row>
    <row r="378" spans="1:8" ht="14.25" customHeight="1">
      <c r="A378" s="185"/>
      <c r="B378" s="48" t="s">
        <v>57</v>
      </c>
      <c r="C378" s="182"/>
      <c r="D378" s="183">
        <v>25</v>
      </c>
      <c r="E378" s="178">
        <f aca="true" t="shared" si="95" ref="E378:E381">D378*C378</f>
        <v>0</v>
      </c>
      <c r="F378" s="186"/>
      <c r="G378" s="187"/>
      <c r="H378" s="188" t="s">
        <v>58</v>
      </c>
    </row>
    <row r="379" spans="1:8" ht="14.25" customHeight="1">
      <c r="A379" s="185"/>
      <c r="B379" s="48" t="s">
        <v>62</v>
      </c>
      <c r="C379" s="182"/>
      <c r="D379" s="183">
        <v>25</v>
      </c>
      <c r="E379" s="178">
        <f t="shared" si="95"/>
        <v>0</v>
      </c>
      <c r="F379" s="186"/>
      <c r="G379" s="187"/>
      <c r="H379" s="188" t="s">
        <v>58</v>
      </c>
    </row>
    <row r="380" spans="1:7" ht="14.25" customHeight="1">
      <c r="A380" s="185"/>
      <c r="B380" s="62" t="s">
        <v>104</v>
      </c>
      <c r="C380" s="171"/>
      <c r="D380" s="178">
        <v>52</v>
      </c>
      <c r="E380" s="178">
        <f t="shared" si="95"/>
        <v>0</v>
      </c>
      <c r="F380" s="189">
        <v>6</v>
      </c>
      <c r="G380" s="179">
        <f aca="true" t="shared" si="96" ref="G380:G382">C380*F380</f>
        <v>0</v>
      </c>
    </row>
    <row r="381" spans="1:7" ht="14.25" customHeight="1">
      <c r="A381" s="185"/>
      <c r="B381" s="62" t="s">
        <v>110</v>
      </c>
      <c r="C381" s="39"/>
      <c r="D381" s="43">
        <v>39</v>
      </c>
      <c r="E381" s="178">
        <f t="shared" si="95"/>
        <v>0</v>
      </c>
      <c r="F381" s="189">
        <v>6</v>
      </c>
      <c r="G381" s="179">
        <f t="shared" si="96"/>
        <v>0</v>
      </c>
    </row>
    <row r="382" spans="1:7" ht="14.25" customHeight="1">
      <c r="A382" s="185"/>
      <c r="B382" s="62" t="s">
        <v>112</v>
      </c>
      <c r="C382" s="39"/>
      <c r="D382" s="43">
        <v>231</v>
      </c>
      <c r="E382" s="61">
        <f>C382*D382</f>
        <v>0</v>
      </c>
      <c r="F382" s="189">
        <v>40</v>
      </c>
      <c r="G382" s="179">
        <f t="shared" si="96"/>
        <v>0</v>
      </c>
    </row>
    <row r="383" spans="1:7" ht="14.25" customHeight="1">
      <c r="A383" s="185"/>
      <c r="B383" s="174" t="s">
        <v>540</v>
      </c>
      <c r="C383" s="174"/>
      <c r="D383" s="174"/>
      <c r="E383" s="174"/>
      <c r="F383" s="186"/>
      <c r="G383" s="187"/>
    </row>
    <row r="384" spans="1:7" ht="14.25" customHeight="1">
      <c r="A384" s="185"/>
      <c r="B384" s="129" t="s">
        <v>432</v>
      </c>
      <c r="C384" s="171"/>
      <c r="D384" s="190">
        <v>80</v>
      </c>
      <c r="E384" s="178">
        <f aca="true" t="shared" si="97" ref="E384:E396">D384*C384</f>
        <v>0</v>
      </c>
      <c r="F384" s="45">
        <v>6</v>
      </c>
      <c r="G384" s="179">
        <f aca="true" t="shared" si="98" ref="G384:G396">C384*F384</f>
        <v>0</v>
      </c>
    </row>
    <row r="385" spans="1:7" ht="14.25" customHeight="1">
      <c r="A385" s="185"/>
      <c r="B385" s="129" t="s">
        <v>428</v>
      </c>
      <c r="C385" s="171"/>
      <c r="D385" s="190">
        <v>80</v>
      </c>
      <c r="E385" s="178">
        <f t="shared" si="97"/>
        <v>0</v>
      </c>
      <c r="F385" s="45">
        <v>6</v>
      </c>
      <c r="G385" s="179">
        <f t="shared" si="98"/>
        <v>0</v>
      </c>
    </row>
    <row r="386" spans="1:7" ht="14.25" customHeight="1">
      <c r="A386" s="185"/>
      <c r="B386" s="129" t="s">
        <v>424</v>
      </c>
      <c r="C386" s="171"/>
      <c r="D386" s="190">
        <v>80</v>
      </c>
      <c r="E386" s="178">
        <f t="shared" si="97"/>
        <v>0</v>
      </c>
      <c r="F386" s="45">
        <v>6</v>
      </c>
      <c r="G386" s="179">
        <f t="shared" si="98"/>
        <v>0</v>
      </c>
    </row>
    <row r="387" spans="1:7" ht="14.25" customHeight="1">
      <c r="A387" s="185"/>
      <c r="B387" s="129" t="s">
        <v>426</v>
      </c>
      <c r="C387" s="171"/>
      <c r="D387" s="190">
        <v>80</v>
      </c>
      <c r="E387" s="178">
        <f t="shared" si="97"/>
        <v>0</v>
      </c>
      <c r="F387" s="45">
        <v>6</v>
      </c>
      <c r="G387" s="179">
        <f t="shared" si="98"/>
        <v>0</v>
      </c>
    </row>
    <row r="388" spans="1:7" ht="14.25" customHeight="1">
      <c r="A388" s="185"/>
      <c r="B388" s="129" t="s">
        <v>434</v>
      </c>
      <c r="C388" s="171"/>
      <c r="D388" s="190">
        <v>80</v>
      </c>
      <c r="E388" s="178">
        <f t="shared" si="97"/>
        <v>0</v>
      </c>
      <c r="F388" s="45">
        <v>6</v>
      </c>
      <c r="G388" s="179">
        <f t="shared" si="98"/>
        <v>0</v>
      </c>
    </row>
    <row r="389" spans="2:7" ht="14.25" customHeight="1">
      <c r="B389" s="191" t="s">
        <v>438</v>
      </c>
      <c r="C389" s="171"/>
      <c r="D389" s="190">
        <v>80</v>
      </c>
      <c r="E389" s="178">
        <f t="shared" si="97"/>
        <v>0</v>
      </c>
      <c r="F389" s="45">
        <v>6</v>
      </c>
      <c r="G389" s="179">
        <f t="shared" si="98"/>
        <v>0</v>
      </c>
    </row>
    <row r="390" spans="2:7" ht="14.25" customHeight="1">
      <c r="B390" s="129" t="s">
        <v>442</v>
      </c>
      <c r="C390" s="171"/>
      <c r="D390" s="190">
        <v>80</v>
      </c>
      <c r="E390" s="178">
        <f t="shared" si="97"/>
        <v>0</v>
      </c>
      <c r="F390" s="45">
        <v>6</v>
      </c>
      <c r="G390" s="179">
        <f t="shared" si="98"/>
        <v>0</v>
      </c>
    </row>
    <row r="391" spans="2:7" ht="14.25" customHeight="1">
      <c r="B391" s="192" t="s">
        <v>444</v>
      </c>
      <c r="C391" s="171"/>
      <c r="D391" s="190">
        <v>80</v>
      </c>
      <c r="E391" s="178">
        <f t="shared" si="97"/>
        <v>0</v>
      </c>
      <c r="F391" s="45">
        <v>6</v>
      </c>
      <c r="G391" s="179">
        <f t="shared" si="98"/>
        <v>0</v>
      </c>
    </row>
    <row r="392" spans="2:7" ht="14.25" customHeight="1">
      <c r="B392" s="192" t="s">
        <v>446</v>
      </c>
      <c r="C392" s="171"/>
      <c r="D392" s="190">
        <v>80</v>
      </c>
      <c r="E392" s="178">
        <f t="shared" si="97"/>
        <v>0</v>
      </c>
      <c r="F392" s="45">
        <v>6</v>
      </c>
      <c r="G392" s="179">
        <f t="shared" si="98"/>
        <v>0</v>
      </c>
    </row>
    <row r="393" spans="2:7" ht="14.25" customHeight="1">
      <c r="B393" s="192" t="s">
        <v>448</v>
      </c>
      <c r="C393" s="171"/>
      <c r="D393" s="190">
        <v>80</v>
      </c>
      <c r="E393" s="178">
        <f t="shared" si="97"/>
        <v>0</v>
      </c>
      <c r="F393" s="45">
        <v>6</v>
      </c>
      <c r="G393" s="179">
        <f t="shared" si="98"/>
        <v>0</v>
      </c>
    </row>
    <row r="394" spans="2:7" ht="14.25" customHeight="1">
      <c r="B394" s="192" t="s">
        <v>450</v>
      </c>
      <c r="C394" s="171"/>
      <c r="D394" s="190">
        <v>80</v>
      </c>
      <c r="E394" s="178">
        <f t="shared" si="97"/>
        <v>0</v>
      </c>
      <c r="F394" s="45">
        <v>6</v>
      </c>
      <c r="G394" s="179">
        <f t="shared" si="98"/>
        <v>0</v>
      </c>
    </row>
    <row r="395" spans="2:7" ht="14.25" customHeight="1">
      <c r="B395" s="192" t="s">
        <v>452</v>
      </c>
      <c r="C395" s="171"/>
      <c r="D395" s="190">
        <v>80</v>
      </c>
      <c r="E395" s="178">
        <f t="shared" si="97"/>
        <v>0</v>
      </c>
      <c r="F395" s="45">
        <v>6</v>
      </c>
      <c r="G395" s="179">
        <f t="shared" si="98"/>
        <v>0</v>
      </c>
    </row>
    <row r="396" spans="2:7" ht="14.25" customHeight="1">
      <c r="B396" s="192" t="s">
        <v>454</v>
      </c>
      <c r="C396" s="171"/>
      <c r="D396" s="190">
        <v>80</v>
      </c>
      <c r="E396" s="178">
        <f t="shared" si="97"/>
        <v>0</v>
      </c>
      <c r="F396" s="45">
        <v>6</v>
      </c>
      <c r="G396" s="179">
        <f t="shared" si="98"/>
        <v>0</v>
      </c>
    </row>
    <row r="397" spans="2:7" ht="22.5" customHeight="1">
      <c r="B397" s="193"/>
      <c r="C397" s="194" t="s">
        <v>541</v>
      </c>
      <c r="D397" s="194"/>
      <c r="E397" s="195">
        <f>SUM(E366:E396)</f>
        <v>0</v>
      </c>
      <c r="F397" s="142" t="s">
        <v>542</v>
      </c>
      <c r="G397" s="196">
        <f>SUM(G366:G396)/1000</f>
        <v>0</v>
      </c>
    </row>
    <row r="398" spans="2:5" ht="14.25">
      <c r="B398" s="197"/>
      <c r="C398" s="167" t="s">
        <v>1</v>
      </c>
      <c r="D398" s="198"/>
      <c r="E398" s="199"/>
    </row>
    <row r="399" spans="2:5" ht="15.75">
      <c r="B399" s="200" t="s">
        <v>543</v>
      </c>
      <c r="C399" s="201" t="s">
        <v>544</v>
      </c>
      <c r="D399" s="202"/>
      <c r="E399" s="199"/>
    </row>
    <row r="400" spans="2:7" ht="14.25">
      <c r="B400" s="42"/>
      <c r="C400" s="171"/>
      <c r="D400" s="203"/>
      <c r="E400" s="19"/>
      <c r="F400" s="204"/>
      <c r="G400" s="19"/>
    </row>
    <row r="401" spans="2:7" ht="14.25">
      <c r="B401" s="68"/>
      <c r="C401" s="171"/>
      <c r="D401" s="203"/>
      <c r="E401" s="19"/>
      <c r="F401" s="204"/>
      <c r="G401" s="19"/>
    </row>
    <row r="402" spans="2:5" ht="14.25">
      <c r="B402" s="197"/>
      <c r="C402" s="205" t="s">
        <v>1</v>
      </c>
      <c r="D402" s="198"/>
      <c r="E402" s="199"/>
    </row>
    <row r="403" spans="2:5" ht="14.25">
      <c r="B403" s="206" t="s">
        <v>545</v>
      </c>
      <c r="C403" s="205" t="s">
        <v>1</v>
      </c>
      <c r="D403" s="198"/>
      <c r="E403" s="199"/>
    </row>
    <row r="404" spans="2:5" ht="15.75">
      <c r="B404" s="200" t="s">
        <v>546</v>
      </c>
      <c r="C404" s="207" t="s">
        <v>544</v>
      </c>
      <c r="D404" s="202"/>
      <c r="E404" s="202"/>
    </row>
    <row r="405" spans="2:5" ht="15">
      <c r="B405" s="60" t="s">
        <v>532</v>
      </c>
      <c r="C405" s="208">
        <f>C12+C13*3+C370+C375*3</f>
        <v>0</v>
      </c>
      <c r="D405" s="198"/>
      <c r="E405" s="199"/>
    </row>
    <row r="406" spans="2:5" ht="15">
      <c r="B406" s="60" t="s">
        <v>533</v>
      </c>
      <c r="C406" s="208">
        <f>C18+C19*3+C376*3+C371</f>
        <v>0</v>
      </c>
      <c r="D406" s="198"/>
      <c r="E406" s="199"/>
    </row>
  </sheetData>
  <sheetProtection/>
  <autoFilter ref="C8:C447"/>
  <mergeCells count="11">
    <mergeCell ref="C3:F3"/>
    <mergeCell ref="C4:F4"/>
    <mergeCell ref="C5:F5"/>
    <mergeCell ref="C6:F6"/>
    <mergeCell ref="A359:B359"/>
    <mergeCell ref="B365:E365"/>
    <mergeCell ref="B369:E369"/>
    <mergeCell ref="B374:E374"/>
    <mergeCell ref="B377:E377"/>
    <mergeCell ref="B383:E383"/>
    <mergeCell ref="C397:D397"/>
  </mergeCells>
  <printOptions/>
  <pageMargins left="0.4375" right="0.20972222222222223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2023-10-06T09:42:39Z</dcterms:modified>
  <cp:category/>
  <cp:version/>
  <cp:contentType/>
  <cp:contentStatus/>
  <cp:revision>68</cp:revision>
</cp:coreProperties>
</file>