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20" yWindow="-120" windowWidth="19440" windowHeight="11760"/>
  </bookViews>
  <sheets>
    <sheet name="Прайс-лист" sheetId="7" r:id="rId1"/>
  </sheets>
  <definedNames>
    <definedName name="_xlnm.Print_Area" localSheetId="0">'Прайс-лист'!$A$1:$M$293</definedName>
  </definedNames>
  <calcPr calcId="144525" refMode="R1C1"/>
</workbook>
</file>

<file path=xl/calcChain.xml><?xml version="1.0" encoding="utf-8"?>
<calcChain xmlns="http://schemas.openxmlformats.org/spreadsheetml/2006/main">
  <c r="M285" i="7" l="1"/>
  <c r="L285" i="7"/>
  <c r="K285" i="7"/>
  <c r="J285" i="7"/>
  <c r="I285" i="7"/>
  <c r="H285" i="7"/>
  <c r="G285" i="7"/>
  <c r="M283" i="7"/>
  <c r="L283" i="7"/>
  <c r="K283" i="7"/>
  <c r="J283" i="7"/>
  <c r="I283" i="7"/>
  <c r="H283" i="7"/>
  <c r="G283" i="7"/>
  <c r="M279" i="7"/>
  <c r="L279" i="7"/>
  <c r="K279" i="7"/>
  <c r="J279" i="7"/>
  <c r="I279" i="7"/>
  <c r="H279" i="7"/>
  <c r="G279" i="7"/>
  <c r="M267" i="7"/>
  <c r="L267" i="7"/>
  <c r="K267" i="7"/>
  <c r="J267" i="7"/>
  <c r="I267" i="7"/>
  <c r="H267" i="7"/>
  <c r="G267" i="7"/>
  <c r="M253" i="7"/>
  <c r="L253" i="7"/>
  <c r="K253" i="7"/>
  <c r="J253" i="7"/>
  <c r="I253" i="7"/>
  <c r="H253" i="7"/>
  <c r="G253" i="7"/>
  <c r="M249" i="7"/>
  <c r="L249" i="7"/>
  <c r="K249" i="7"/>
  <c r="J249" i="7"/>
  <c r="I249" i="7"/>
  <c r="H249" i="7"/>
  <c r="G249" i="7"/>
  <c r="M17" i="7" l="1"/>
  <c r="L17" i="7"/>
  <c r="K17" i="7"/>
  <c r="J17" i="7"/>
  <c r="I17" i="7"/>
  <c r="H17" i="7"/>
  <c r="G17" i="7"/>
  <c r="M16" i="7" l="1"/>
  <c r="L16" i="7"/>
  <c r="K16" i="7"/>
  <c r="J16" i="7"/>
  <c r="I16" i="7"/>
  <c r="H16" i="7"/>
  <c r="G16" i="7"/>
  <c r="M22" i="7"/>
  <c r="L22" i="7"/>
  <c r="K22" i="7"/>
  <c r="J22" i="7"/>
  <c r="I22" i="7"/>
  <c r="H22" i="7"/>
  <c r="G22" i="7"/>
  <c r="M64" i="7" l="1"/>
  <c r="L64" i="7"/>
  <c r="K64" i="7"/>
  <c r="J64" i="7"/>
  <c r="I64" i="7"/>
  <c r="H64" i="7"/>
  <c r="G64" i="7"/>
  <c r="M107" i="7"/>
  <c r="L107" i="7"/>
  <c r="K107" i="7"/>
  <c r="J107" i="7"/>
  <c r="I107" i="7"/>
  <c r="H107" i="7"/>
  <c r="G107" i="7"/>
  <c r="M287" i="7"/>
  <c r="L287" i="7"/>
  <c r="K287" i="7"/>
  <c r="J287" i="7"/>
  <c r="I287" i="7"/>
  <c r="H287" i="7"/>
  <c r="G287" i="7"/>
  <c r="M259" i="7"/>
  <c r="L259" i="7"/>
  <c r="K259" i="7"/>
  <c r="J259" i="7"/>
  <c r="I259" i="7"/>
  <c r="H259" i="7"/>
  <c r="G259" i="7"/>
  <c r="M209" i="7"/>
  <c r="L209" i="7"/>
  <c r="K209" i="7"/>
  <c r="J209" i="7"/>
  <c r="I209" i="7"/>
  <c r="H209" i="7"/>
  <c r="G209" i="7"/>
  <c r="M73" i="7"/>
  <c r="L73" i="7"/>
  <c r="K73" i="7"/>
  <c r="J73" i="7"/>
  <c r="I73" i="7"/>
  <c r="H73" i="7"/>
  <c r="G73" i="7"/>
  <c r="M60" i="7"/>
  <c r="L60" i="7"/>
  <c r="K60" i="7"/>
  <c r="J60" i="7"/>
  <c r="I60" i="7"/>
  <c r="H60" i="7"/>
  <c r="G60" i="7"/>
  <c r="M31" i="7"/>
  <c r="L31" i="7"/>
  <c r="K31" i="7"/>
  <c r="J31" i="7"/>
  <c r="I31" i="7"/>
  <c r="H31" i="7"/>
  <c r="G31" i="7"/>
  <c r="M56" i="7"/>
  <c r="L56" i="7"/>
  <c r="K56" i="7"/>
  <c r="J56" i="7"/>
  <c r="I56" i="7"/>
  <c r="H56" i="7"/>
  <c r="G56" i="7"/>
  <c r="M53" i="7"/>
  <c r="L53" i="7"/>
  <c r="K53" i="7"/>
  <c r="J53" i="7"/>
  <c r="I53" i="7"/>
  <c r="H53" i="7"/>
  <c r="G53" i="7"/>
  <c r="M13" i="7"/>
  <c r="L13" i="7"/>
  <c r="K13" i="7"/>
  <c r="J13" i="7"/>
  <c r="I13" i="7"/>
  <c r="H13" i="7"/>
  <c r="G13" i="7"/>
  <c r="M165" i="7"/>
  <c r="L165" i="7"/>
  <c r="K165" i="7"/>
  <c r="J165" i="7"/>
  <c r="I165" i="7"/>
  <c r="H165" i="7"/>
  <c r="G165" i="7"/>
  <c r="J262" i="7"/>
  <c r="J256" i="7"/>
  <c r="J235" i="7"/>
  <c r="J218" i="7"/>
  <c r="J183" i="7"/>
  <c r="J200" i="7"/>
  <c r="J191" i="7"/>
  <c r="J158" i="7"/>
  <c r="J156" i="7"/>
  <c r="J151" i="7"/>
  <c r="J139" i="7"/>
  <c r="F122" i="7"/>
  <c r="J122" i="7" s="1"/>
  <c r="J115" i="7"/>
  <c r="J98" i="7"/>
  <c r="J96" i="7"/>
  <c r="J94" i="7"/>
  <c r="J82" i="7"/>
  <c r="J78" i="7"/>
  <c r="J68" i="7"/>
  <c r="J50" i="7"/>
  <c r="J47" i="7"/>
  <c r="J37" i="7"/>
  <c r="J25" i="7"/>
  <c r="J28" i="7"/>
  <c r="J34" i="7"/>
  <c r="J23" i="7"/>
  <c r="M262" i="7"/>
  <c r="M256" i="7"/>
  <c r="M200" i="7"/>
  <c r="M191" i="7"/>
  <c r="M158" i="7"/>
  <c r="M156" i="7"/>
  <c r="M151" i="7"/>
  <c r="M98" i="7"/>
  <c r="M68" i="7"/>
  <c r="M47" i="7"/>
  <c r="M37" i="7"/>
  <c r="M34" i="7"/>
  <c r="M28" i="7"/>
  <c r="M25" i="7"/>
  <c r="M23" i="7"/>
  <c r="M235" i="7"/>
  <c r="M218" i="7"/>
  <c r="M183" i="7"/>
  <c r="M139" i="7"/>
  <c r="M115" i="7"/>
  <c r="M96" i="7"/>
  <c r="M94" i="7"/>
  <c r="M82" i="7"/>
  <c r="M78" i="7"/>
  <c r="M50" i="7"/>
  <c r="L262" i="7"/>
  <c r="L256" i="7"/>
  <c r="L235" i="7"/>
  <c r="L218" i="7"/>
  <c r="L183" i="7"/>
  <c r="L200" i="7"/>
  <c r="L191" i="7"/>
  <c r="L158" i="7"/>
  <c r="L156" i="7"/>
  <c r="L151" i="7"/>
  <c r="L139" i="7"/>
  <c r="L115" i="7"/>
  <c r="L98" i="7"/>
  <c r="L96" i="7"/>
  <c r="L94" i="7"/>
  <c r="L82" i="7"/>
  <c r="L78" i="7"/>
  <c r="L68" i="7"/>
  <c r="L50" i="7"/>
  <c r="L47" i="7"/>
  <c r="L37" i="7"/>
  <c r="L34" i="7"/>
  <c r="L28" i="7"/>
  <c r="L25" i="7"/>
  <c r="L23" i="7"/>
  <c r="K262" i="7"/>
  <c r="K256" i="7"/>
  <c r="K235" i="7"/>
  <c r="K218" i="7"/>
  <c r="K183" i="7"/>
  <c r="K200" i="7"/>
  <c r="K191" i="7"/>
  <c r="K158" i="7"/>
  <c r="K156" i="7"/>
  <c r="K151" i="7"/>
  <c r="K139" i="7"/>
  <c r="K115" i="7"/>
  <c r="K98" i="7"/>
  <c r="K96" i="7"/>
  <c r="K94" i="7"/>
  <c r="K82" i="7"/>
  <c r="K78" i="7"/>
  <c r="K68" i="7"/>
  <c r="K50" i="7"/>
  <c r="K47" i="7"/>
  <c r="K37" i="7"/>
  <c r="K34" i="7"/>
  <c r="K28" i="7"/>
  <c r="K25" i="7"/>
  <c r="K23" i="7"/>
  <c r="I262" i="7"/>
  <c r="I256" i="7"/>
  <c r="I235" i="7"/>
  <c r="I218" i="7"/>
  <c r="I183" i="7"/>
  <c r="I200" i="7"/>
  <c r="I191" i="7"/>
  <c r="I158" i="7"/>
  <c r="I156" i="7"/>
  <c r="I151" i="7"/>
  <c r="I139" i="7"/>
  <c r="I115" i="7"/>
  <c r="I98" i="7"/>
  <c r="I96" i="7"/>
  <c r="I94" i="7"/>
  <c r="I82" i="7"/>
  <c r="I78" i="7"/>
  <c r="I68" i="7"/>
  <c r="I50" i="7"/>
  <c r="I47" i="7"/>
  <c r="I37" i="7"/>
  <c r="I34" i="7"/>
  <c r="I28" i="7"/>
  <c r="I25" i="7"/>
  <c r="I23" i="7"/>
  <c r="H262" i="7"/>
  <c r="H256" i="7"/>
  <c r="H235" i="7"/>
  <c r="H218" i="7"/>
  <c r="H183" i="7"/>
  <c r="H200" i="7"/>
  <c r="H191" i="7"/>
  <c r="H158" i="7"/>
  <c r="H156" i="7"/>
  <c r="H151" i="7"/>
  <c r="H139" i="7"/>
  <c r="H115" i="7"/>
  <c r="H98" i="7"/>
  <c r="H96" i="7"/>
  <c r="H94" i="7"/>
  <c r="H82" i="7"/>
  <c r="H78" i="7"/>
  <c r="H68" i="7"/>
  <c r="H50" i="7"/>
  <c r="H47" i="7"/>
  <c r="H37" i="7"/>
  <c r="H34" i="7"/>
  <c r="H28" i="7"/>
  <c r="H25" i="7"/>
  <c r="H23" i="7"/>
  <c r="G262" i="7"/>
  <c r="G256" i="7"/>
  <c r="G235" i="7"/>
  <c r="G218" i="7"/>
  <c r="G183" i="7"/>
  <c r="G200" i="7"/>
  <c r="G191" i="7"/>
  <c r="G158" i="7"/>
  <c r="G156" i="7"/>
  <c r="G151" i="7"/>
  <c r="G139" i="7"/>
  <c r="G115" i="7"/>
  <c r="G98" i="7"/>
  <c r="G96" i="7"/>
  <c r="G94" i="7"/>
  <c r="G82" i="7"/>
  <c r="G78" i="7"/>
  <c r="G68" i="7"/>
  <c r="G50" i="7"/>
  <c r="G47" i="7"/>
  <c r="G37" i="7"/>
  <c r="G34" i="7"/>
  <c r="G28" i="7"/>
  <c r="G25" i="7"/>
  <c r="G23" i="7"/>
  <c r="B156" i="7"/>
  <c r="B183" i="7"/>
  <c r="B200" i="7"/>
  <c r="B209" i="7" s="1"/>
  <c r="L122" i="7" l="1"/>
  <c r="H122" i="7"/>
  <c r="K122" i="7"/>
  <c r="G122" i="7"/>
  <c r="M122" i="7"/>
  <c r="I122" i="7"/>
</calcChain>
</file>

<file path=xl/sharedStrings.xml><?xml version="1.0" encoding="utf-8"?>
<sst xmlns="http://schemas.openxmlformats.org/spreadsheetml/2006/main" count="574" uniqueCount="147">
  <si>
    <t>Артикул</t>
  </si>
  <si>
    <t>Состав</t>
  </si>
  <si>
    <t>Размер</t>
  </si>
  <si>
    <t>Цвет</t>
  </si>
  <si>
    <t>УТВЕРЖДЕНО:</t>
  </si>
  <si>
    <t>Цена базовая, руб.</t>
  </si>
  <si>
    <t>черный</t>
  </si>
  <si>
    <t>бежевый</t>
  </si>
  <si>
    <t>лён</t>
  </si>
  <si>
    <t>синий</t>
  </si>
  <si>
    <t>Кол-во пар в пачке/мешке</t>
  </si>
  <si>
    <t>20/200</t>
  </si>
  <si>
    <t>20/140</t>
  </si>
  <si>
    <t>белый</t>
  </si>
  <si>
    <t>темно-серый</t>
  </si>
  <si>
    <t>Цена и размер скидки при разовом заказе, руб.</t>
  </si>
  <si>
    <t>голубой</t>
  </si>
  <si>
    <t>Раков О.Г.</t>
  </si>
  <si>
    <t>Л-21-1-М*</t>
  </si>
  <si>
    <t>Л-21-1*</t>
  </si>
  <si>
    <t>МС-22-Ж*</t>
  </si>
  <si>
    <t>МД-21*</t>
  </si>
  <si>
    <t>_________________________</t>
  </si>
  <si>
    <r>
      <t xml:space="preserve">E-mail: ros-teks64@mail.ru, </t>
    </r>
    <r>
      <rPr>
        <b/>
        <i/>
        <u/>
        <sz val="12"/>
        <color indexed="8"/>
        <rFont val="Times New Roman"/>
        <family val="1"/>
        <charset val="204"/>
      </rPr>
      <t>www.noski64.ru</t>
    </r>
  </si>
  <si>
    <t>МГ-21-Х*</t>
  </si>
  <si>
    <t>Хлопок 87%, ПЭ-13%</t>
  </si>
  <si>
    <t>ПМ-1</t>
  </si>
  <si>
    <t>МГ-21-1*</t>
  </si>
  <si>
    <t>МГ-22-Х*</t>
  </si>
  <si>
    <t>ВЖ-4*</t>
  </si>
  <si>
    <t>ВЖ-5*</t>
  </si>
  <si>
    <t>тел./факс 8(8-452) 48-91-07, 63-84-33, 44-33-46</t>
  </si>
  <si>
    <t>Носки для мужчин (зима)</t>
  </si>
  <si>
    <t>Носки для женщин(зима)</t>
  </si>
  <si>
    <t>Носки для подростков (зима)</t>
  </si>
  <si>
    <t>джинс</t>
  </si>
  <si>
    <t>25-27, 27-29</t>
  </si>
  <si>
    <t>Н-210-МХ*                              без резинки</t>
  </si>
  <si>
    <t>МГ-21-Ж*       без резинки</t>
  </si>
  <si>
    <t>т.серый</t>
  </si>
  <si>
    <t>Бр-1</t>
  </si>
  <si>
    <t xml:space="preserve">черный </t>
  </si>
  <si>
    <t>ПШ-1</t>
  </si>
  <si>
    <t>ВЖ-6</t>
  </si>
  <si>
    <t>св.серый</t>
  </si>
  <si>
    <t>индиго</t>
  </si>
  <si>
    <t>василек</t>
  </si>
  <si>
    <t>бордо</t>
  </si>
  <si>
    <t>20/300</t>
  </si>
  <si>
    <t>лист 1</t>
  </si>
  <si>
    <t>лист 2</t>
  </si>
  <si>
    <t>Акрил 85%, ПЭ-10%, ПУ (Эластан)-5%</t>
  </si>
  <si>
    <t>Лён 50%, Хлопок 35%, ПЭ 10% (махр.), ПУ (Эластан) 5%</t>
  </si>
  <si>
    <t>Шерсть ПАН 85%, ПА 5%, ПУ (Эластан)10% (махр.)</t>
  </si>
  <si>
    <t>Хлопок 85%, ПА 10%, ПУ (Эластан)5% (махр.)</t>
  </si>
  <si>
    <t>Шерсть ПАН 85%, ПА 5%, ПУ (Эластан) 10% (махр.)</t>
  </si>
  <si>
    <t>Шерсть ПАН 85%, ПА-5%, ПУ (Эластан)-10%</t>
  </si>
  <si>
    <t>Шерсть ПАН 85%, ПЭ-10%, ПУ (Эластан)-5%</t>
  </si>
  <si>
    <t>410041, г. Саратов, ул. 2-я Прокатная, д. 19а пом 3,4</t>
  </si>
  <si>
    <t>Отпускные цены на выпускаемую продукцию ООО "РУС-ТЕКС"</t>
  </si>
  <si>
    <t>Генеральный директор ООО "РУС-ТЕКС"</t>
  </si>
  <si>
    <t>Бр-2</t>
  </si>
  <si>
    <t>Шерсть ПАН 85%, ПА 5%, ПУ (Эластан)10% (махр</t>
  </si>
  <si>
    <t>Н-211-МХ*                              без резинки</t>
  </si>
  <si>
    <t>П-23*</t>
  </si>
  <si>
    <t>чер/т.серый</t>
  </si>
  <si>
    <t>джинс/черный</t>
  </si>
  <si>
    <t>МС-21-Ж*,</t>
  </si>
  <si>
    <t>Ж-2*,</t>
  </si>
  <si>
    <t>джинс/бордо</t>
  </si>
  <si>
    <t>т.сер/черный</t>
  </si>
  <si>
    <t xml:space="preserve">МД-23* </t>
  </si>
  <si>
    <t>Скидка 8% от 5 тыс. руб.</t>
  </si>
  <si>
    <t>Скидка 10% от 10 тыс.руб.</t>
  </si>
  <si>
    <t>Скидка 12% от 30 тыс.руб.</t>
  </si>
  <si>
    <t>Скидка 14% от 50 тыс.руб.</t>
  </si>
  <si>
    <t>Скидка 16% от 100 тыс.руб.</t>
  </si>
  <si>
    <t>Скидка 18% от 150 тыс.руб.</t>
  </si>
  <si>
    <t>Скидка 20% от 200 тыс.руб.</t>
  </si>
  <si>
    <t>Отдел продаж  8-927-051-0282</t>
  </si>
  <si>
    <t>Носки для ВСЕХ (зима)</t>
  </si>
  <si>
    <t>лист 3</t>
  </si>
  <si>
    <t>МО-21-Ж*</t>
  </si>
  <si>
    <t xml:space="preserve"> МО-22-Ж*</t>
  </si>
  <si>
    <t>Носки без резинки</t>
  </si>
  <si>
    <t>Для спорта</t>
  </si>
  <si>
    <t xml:space="preserve">С-14 </t>
  </si>
  <si>
    <t>чер/ оранж</t>
  </si>
  <si>
    <t>черн/сер</t>
  </si>
  <si>
    <t>серо/оранж</t>
  </si>
  <si>
    <t xml:space="preserve">Шерсть 85%, ПА 5%,  ПУ(Эластан) 10% </t>
  </si>
  <si>
    <t>МГ-23-Х*</t>
  </si>
  <si>
    <t>Хлопок 87%, ПА-13%</t>
  </si>
  <si>
    <t>20/320</t>
  </si>
  <si>
    <t>М-6*</t>
  </si>
  <si>
    <t>Хлопок 80%, ПА-20%</t>
  </si>
  <si>
    <t xml:space="preserve"> Шерсть ПАН 85%, ПЭ-5%, ПУ (Эластан)- 10%</t>
  </si>
  <si>
    <t>Шерсть ПАН 85%, ПА-5%, эластан-10%   (махровый с начесом)</t>
  </si>
  <si>
    <t>Шерсть ПАН 85%, ПА-5%, ПУ (Эластан)-10%   (махровый с начесом)</t>
  </si>
  <si>
    <t xml:space="preserve"> БР-5</t>
  </si>
  <si>
    <t>БР-3, БР-4</t>
  </si>
  <si>
    <t>П-21-Р</t>
  </si>
  <si>
    <t>джинс/ т.сер</t>
  </si>
  <si>
    <t>синий/черный</t>
  </si>
  <si>
    <t>лиловый</t>
  </si>
  <si>
    <t>сливовый</t>
  </si>
  <si>
    <t>св.серый/т.серый</t>
  </si>
  <si>
    <t>черный/джинс</t>
  </si>
  <si>
    <t>черный/т.серый</t>
  </si>
  <si>
    <t xml:space="preserve">т.серый </t>
  </si>
  <si>
    <t>П-24*</t>
  </si>
  <si>
    <t xml:space="preserve">бежевый </t>
  </si>
  <si>
    <t>бежеый</t>
  </si>
  <si>
    <t>бирюза</t>
  </si>
  <si>
    <t>четный</t>
  </si>
  <si>
    <t>кофе</t>
  </si>
  <si>
    <t>слива</t>
  </si>
  <si>
    <t>св.серый-т.серый</t>
  </si>
  <si>
    <t>синий-т.серый</t>
  </si>
  <si>
    <t>т.серый-черный</t>
  </si>
  <si>
    <t>черный-джинс</t>
  </si>
  <si>
    <t>лист 4</t>
  </si>
  <si>
    <t>лист 5</t>
  </si>
  <si>
    <t>лист 6</t>
  </si>
  <si>
    <t>С-58</t>
  </si>
  <si>
    <t xml:space="preserve">Шерсть  85%, ПА 5%, ПУ (Эластан) 10% </t>
  </si>
  <si>
    <t>Шерсть ПАН 85%, ПЭ 5%, ПУ (Эластан)10% (махр</t>
  </si>
  <si>
    <t>12/84</t>
  </si>
  <si>
    <r>
      <t xml:space="preserve">ФГ-5 </t>
    </r>
    <r>
      <rPr>
        <b/>
        <i/>
        <sz val="10"/>
        <color indexed="8"/>
        <rFont val="Times New Roman"/>
        <family val="1"/>
        <charset val="204"/>
      </rPr>
      <t>(гольфы армейские)</t>
    </r>
  </si>
  <si>
    <t>Хлопок 75%, ПЭ 20%, ПУ (Эластан)5% (махр.)</t>
  </si>
  <si>
    <t>Цены действительны с 26.03.2024г. Зима</t>
  </si>
  <si>
    <t>25 (38-40)</t>
  </si>
  <si>
    <t>27 (41-43)</t>
  </si>
  <si>
    <t>29 (44-46)</t>
  </si>
  <si>
    <t>29-31 (44-48)</t>
  </si>
  <si>
    <t>27-29 (41-46)</t>
  </si>
  <si>
    <t>25-27 (38-43)</t>
  </si>
  <si>
    <t>22-24 (33-38)</t>
  </si>
  <si>
    <t>серо-черный</t>
  </si>
  <si>
    <t>С-61 "ALASKA"</t>
  </si>
  <si>
    <t>25-31 (38-48)</t>
  </si>
  <si>
    <t>23-25 (35-40)</t>
  </si>
  <si>
    <t>31 (47-48)</t>
  </si>
  <si>
    <t>23 (35-37)</t>
  </si>
  <si>
    <t>23-25 ( 35-40)</t>
  </si>
  <si>
    <t>18-20 (27-32)</t>
  </si>
  <si>
    <t>лист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</si>
</sst>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i/>
      <u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2" fontId="5" fillId="2" borderId="28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2" fontId="5" fillId="2" borderId="47" xfId="0" applyNumberFormat="1" applyFont="1" applyFill="1" applyBorder="1" applyAlignment="1">
      <alignment horizontal="center" vertical="center" wrapText="1"/>
    </xf>
    <xf numFmtId="2" fontId="5" fillId="0" borderId="47" xfId="0" applyNumberFormat="1" applyFont="1" applyBorder="1" applyAlignment="1">
      <alignment horizontal="center" vertical="center" wrapText="1"/>
    </xf>
    <xf numFmtId="2" fontId="5" fillId="0" borderId="47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2" fontId="5" fillId="2" borderId="31" xfId="0" applyNumberFormat="1" applyFont="1" applyFill="1" applyBorder="1" applyAlignment="1">
      <alignment horizontal="center" vertical="center" wrapText="1"/>
    </xf>
    <xf numFmtId="2" fontId="5" fillId="2" borderId="32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34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19" xfId="0" applyBorder="1"/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3" xfId="0" applyBorder="1"/>
    <xf numFmtId="2" fontId="5" fillId="0" borderId="1" xfId="0" applyNumberFormat="1" applyFont="1" applyFill="1" applyBorder="1" applyAlignment="1">
      <alignment horizontal="center" vertical="center" wrapText="1"/>
    </xf>
    <xf numFmtId="2" fontId="7" fillId="2" borderId="23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 wrapText="1"/>
    </xf>
    <xf numFmtId="2" fontId="5" fillId="0" borderId="48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2" borderId="35" xfId="0" applyNumberFormat="1" applyFont="1" applyFill="1" applyBorder="1" applyAlignment="1">
      <alignment horizontal="center" vertical="center" wrapText="1"/>
    </xf>
    <xf numFmtId="2" fontId="5" fillId="2" borderId="48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2" fontId="5" fillId="2" borderId="28" xfId="0" applyNumberFormat="1" applyFont="1" applyFill="1" applyBorder="1" applyAlignment="1">
      <alignment horizontal="center" vertical="center" wrapText="1"/>
    </xf>
    <xf numFmtId="2" fontId="5" fillId="2" borderId="29" xfId="0" applyNumberFormat="1" applyFont="1" applyFill="1" applyBorder="1" applyAlignment="1">
      <alignment horizontal="center" vertical="center" wrapText="1"/>
    </xf>
    <xf numFmtId="2" fontId="5" fillId="2" borderId="30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1</xdr:col>
      <xdr:colOff>114300</xdr:colOff>
      <xdr:row>4</xdr:row>
      <xdr:rowOff>114300</xdr:rowOff>
    </xdr:to>
    <xdr:pic>
      <xdr:nvPicPr>
        <xdr:cNvPr id="102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1581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6"/>
  <sheetViews>
    <sheetView tabSelected="1" topLeftCell="A274" zoomScaleSheetLayoutView="100" workbookViewId="0">
      <selection activeCell="A295" sqref="A295"/>
    </sheetView>
  </sheetViews>
  <sheetFormatPr defaultRowHeight="15" x14ac:dyDescent="0.25"/>
  <cols>
    <col min="1" max="1" width="23.42578125" customWidth="1"/>
    <col min="2" max="2" width="25.42578125" customWidth="1"/>
    <col min="3" max="3" width="13.42578125" customWidth="1"/>
    <col min="4" max="4" width="20.140625" customWidth="1"/>
    <col min="5" max="5" width="10.7109375" customWidth="1"/>
    <col min="6" max="6" width="11.28515625" customWidth="1"/>
    <col min="7" max="7" width="10.85546875" customWidth="1"/>
    <col min="8" max="8" width="10.7109375" customWidth="1"/>
    <col min="9" max="9" width="9.7109375" customWidth="1"/>
    <col min="10" max="10" width="11" customWidth="1"/>
    <col min="11" max="13" width="11.28515625" customWidth="1"/>
  </cols>
  <sheetData>
    <row r="1" spans="1:13" ht="16.5" customHeight="1" x14ac:dyDescent="0.35">
      <c r="C1" s="5" t="s">
        <v>59</v>
      </c>
      <c r="D1" s="5"/>
      <c r="E1" s="5"/>
      <c r="F1" s="5"/>
      <c r="G1" s="5"/>
      <c r="H1" s="5"/>
      <c r="I1" s="5"/>
      <c r="J1" s="5"/>
    </row>
    <row r="2" spans="1:13" ht="15.75" x14ac:dyDescent="0.25">
      <c r="C2" s="4" t="s">
        <v>58</v>
      </c>
      <c r="D2" s="4"/>
      <c r="E2" s="4"/>
      <c r="F2" s="4"/>
      <c r="G2" s="4"/>
      <c r="H2" s="1"/>
      <c r="I2" s="1"/>
      <c r="L2" s="10" t="s">
        <v>4</v>
      </c>
      <c r="M2" s="10"/>
    </row>
    <row r="3" spans="1:13" ht="15.75" x14ac:dyDescent="0.25">
      <c r="C3" s="4" t="s">
        <v>31</v>
      </c>
      <c r="D3" s="4"/>
      <c r="E3" s="4"/>
      <c r="F3" s="4"/>
      <c r="G3" s="4"/>
      <c r="H3" s="4"/>
      <c r="I3" s="1"/>
      <c r="J3" s="4" t="s">
        <v>60</v>
      </c>
      <c r="K3" s="4"/>
      <c r="L3" s="4"/>
      <c r="M3" s="4"/>
    </row>
    <row r="4" spans="1:13" ht="15.75" x14ac:dyDescent="0.25">
      <c r="C4" s="4" t="s">
        <v>79</v>
      </c>
      <c r="D4" s="4"/>
      <c r="E4" s="4"/>
      <c r="F4" s="4"/>
      <c r="I4" s="10"/>
      <c r="J4" s="15"/>
      <c r="K4" s="15"/>
      <c r="L4" s="15"/>
      <c r="M4" s="15"/>
    </row>
    <row r="5" spans="1:13" ht="15.75" x14ac:dyDescent="0.25">
      <c r="C5" s="2" t="s">
        <v>23</v>
      </c>
      <c r="D5" s="4"/>
      <c r="E5" s="4"/>
      <c r="F5" s="4"/>
      <c r="G5" s="4"/>
      <c r="H5" s="4"/>
      <c r="I5" s="4"/>
      <c r="J5" s="9"/>
      <c r="K5" s="1" t="s">
        <v>22</v>
      </c>
      <c r="L5" s="1"/>
      <c r="M5" s="15" t="s">
        <v>17</v>
      </c>
    </row>
    <row r="6" spans="1:13" ht="10.5" customHeight="1" x14ac:dyDescent="0.25">
      <c r="D6" s="4"/>
      <c r="E6" s="4"/>
      <c r="F6" s="4"/>
      <c r="G6" s="15"/>
      <c r="H6" s="15"/>
      <c r="I6" s="15"/>
      <c r="J6" s="15"/>
    </row>
    <row r="7" spans="1:13" ht="20.25" customHeight="1" thickBot="1" x14ac:dyDescent="0.3">
      <c r="A7" s="188" t="s">
        <v>130</v>
      </c>
      <c r="B7" s="188"/>
      <c r="C7" s="188"/>
      <c r="D7" s="188"/>
      <c r="E7" s="188"/>
      <c r="F7" s="3"/>
      <c r="G7" s="9"/>
      <c r="H7" s="1"/>
      <c r="I7" s="1"/>
      <c r="J7" s="15"/>
      <c r="L7" s="3"/>
      <c r="M7" s="3"/>
    </row>
    <row r="8" spans="1:13" ht="21.75" customHeight="1" thickBot="1" x14ac:dyDescent="0.3">
      <c r="A8" s="93" t="s">
        <v>0</v>
      </c>
      <c r="B8" s="93" t="s">
        <v>1</v>
      </c>
      <c r="C8" s="193" t="s">
        <v>2</v>
      </c>
      <c r="D8" s="93" t="s">
        <v>3</v>
      </c>
      <c r="E8" s="93" t="s">
        <v>10</v>
      </c>
      <c r="F8" s="155" t="s">
        <v>5</v>
      </c>
      <c r="G8" s="74" t="s">
        <v>15</v>
      </c>
      <c r="H8" s="75"/>
      <c r="I8" s="75"/>
      <c r="J8" s="75"/>
      <c r="K8" s="75"/>
      <c r="L8" s="75"/>
      <c r="M8" s="76"/>
    </row>
    <row r="9" spans="1:13" ht="25.5" customHeight="1" thickBot="1" x14ac:dyDescent="0.3">
      <c r="A9" s="94"/>
      <c r="B9" s="94"/>
      <c r="C9" s="194"/>
      <c r="D9" s="94"/>
      <c r="E9" s="94"/>
      <c r="F9" s="156"/>
      <c r="G9" s="68" t="s">
        <v>72</v>
      </c>
      <c r="H9" s="68" t="s">
        <v>73</v>
      </c>
      <c r="I9" s="68" t="s">
        <v>74</v>
      </c>
      <c r="J9" s="68" t="s">
        <v>75</v>
      </c>
      <c r="K9" s="68" t="s">
        <v>76</v>
      </c>
      <c r="L9" s="68" t="s">
        <v>77</v>
      </c>
      <c r="M9" s="68" t="s">
        <v>78</v>
      </c>
    </row>
    <row r="10" spans="1:13" ht="15.75" customHeight="1" thickBot="1" x14ac:dyDescent="0.3">
      <c r="A10" s="94"/>
      <c r="B10" s="94"/>
      <c r="C10" s="194"/>
      <c r="D10" s="94"/>
      <c r="E10" s="94"/>
      <c r="F10" s="156"/>
      <c r="G10" s="68"/>
      <c r="H10" s="68"/>
      <c r="I10" s="68"/>
      <c r="J10" s="68"/>
      <c r="K10" s="68"/>
      <c r="L10" s="68"/>
      <c r="M10" s="68"/>
    </row>
    <row r="11" spans="1:13" ht="18" customHeight="1" thickBot="1" x14ac:dyDescent="0.3">
      <c r="A11" s="117"/>
      <c r="B11" s="117"/>
      <c r="C11" s="195"/>
      <c r="D11" s="117"/>
      <c r="E11" s="117"/>
      <c r="F11" s="157"/>
      <c r="G11" s="68"/>
      <c r="H11" s="68"/>
      <c r="I11" s="68"/>
      <c r="J11" s="68"/>
      <c r="K11" s="68"/>
      <c r="L11" s="68"/>
      <c r="M11" s="68"/>
    </row>
    <row r="12" spans="1:13" ht="16.5" customHeight="1" thickBot="1" x14ac:dyDescent="0.3">
      <c r="A12" s="147" t="s">
        <v>85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1:13" ht="14.25" customHeight="1" x14ac:dyDescent="0.25">
      <c r="A13" s="135" t="s">
        <v>86</v>
      </c>
      <c r="B13" s="139" t="s">
        <v>90</v>
      </c>
      <c r="C13" s="49" t="s">
        <v>131</v>
      </c>
      <c r="D13" s="22" t="s">
        <v>87</v>
      </c>
      <c r="E13" s="139" t="s">
        <v>11</v>
      </c>
      <c r="F13" s="141">
        <v>74</v>
      </c>
      <c r="G13" s="144">
        <f>F13*0.92</f>
        <v>68.08</v>
      </c>
      <c r="H13" s="144">
        <f>F13*0.9</f>
        <v>66.600000000000009</v>
      </c>
      <c r="I13" s="144">
        <f>F13*0.88</f>
        <v>65.12</v>
      </c>
      <c r="J13" s="144">
        <f>F13*0.86</f>
        <v>63.64</v>
      </c>
      <c r="K13" s="150">
        <f>F13*0.84</f>
        <v>62.16</v>
      </c>
      <c r="L13" s="150">
        <f>F13*0.82</f>
        <v>60.68</v>
      </c>
      <c r="M13" s="131">
        <f>F13*0.8</f>
        <v>59.2</v>
      </c>
    </row>
    <row r="14" spans="1:13" ht="15.75" customHeight="1" x14ac:dyDescent="0.25">
      <c r="A14" s="149"/>
      <c r="B14" s="102"/>
      <c r="C14" s="49" t="s">
        <v>132</v>
      </c>
      <c r="D14" s="23" t="s">
        <v>88</v>
      </c>
      <c r="E14" s="102"/>
      <c r="F14" s="154"/>
      <c r="G14" s="153"/>
      <c r="H14" s="153"/>
      <c r="I14" s="153"/>
      <c r="J14" s="153"/>
      <c r="K14" s="151"/>
      <c r="L14" s="151"/>
      <c r="M14" s="152"/>
    </row>
    <row r="15" spans="1:13" ht="18.75" customHeight="1" thickBot="1" x14ac:dyDescent="0.3">
      <c r="A15" s="149"/>
      <c r="B15" s="102"/>
      <c r="C15" s="49" t="s">
        <v>133</v>
      </c>
      <c r="D15" s="23" t="s">
        <v>89</v>
      </c>
      <c r="E15" s="102"/>
      <c r="F15" s="154"/>
      <c r="G15" s="153"/>
      <c r="H15" s="153"/>
      <c r="I15" s="153"/>
      <c r="J15" s="153"/>
      <c r="K15" s="151"/>
      <c r="L15" s="151"/>
      <c r="M15" s="152"/>
    </row>
    <row r="16" spans="1:13" ht="14.25" customHeight="1" thickBot="1" x14ac:dyDescent="0.3">
      <c r="A16" s="135" t="s">
        <v>139</v>
      </c>
      <c r="B16" s="139" t="s">
        <v>129</v>
      </c>
      <c r="C16" s="50" t="s">
        <v>137</v>
      </c>
      <c r="D16" s="214" t="s">
        <v>138</v>
      </c>
      <c r="E16" s="50" t="s">
        <v>11</v>
      </c>
      <c r="F16" s="52">
        <v>50.5</v>
      </c>
      <c r="G16" s="53">
        <f>F16*0.92</f>
        <v>46.46</v>
      </c>
      <c r="H16" s="53">
        <f>F16*0.9</f>
        <v>45.45</v>
      </c>
      <c r="I16" s="53">
        <f>F16*0.88</f>
        <v>44.44</v>
      </c>
      <c r="J16" s="53">
        <f>F16*0.86</f>
        <v>43.43</v>
      </c>
      <c r="K16" s="54">
        <f>F16*0.84</f>
        <v>42.42</v>
      </c>
      <c r="L16" s="54">
        <f>F16*0.82</f>
        <v>41.41</v>
      </c>
      <c r="M16" s="55">
        <f>F16*0.8</f>
        <v>40.400000000000006</v>
      </c>
    </row>
    <row r="17" spans="1:13" ht="18" customHeight="1" x14ac:dyDescent="0.25">
      <c r="A17" s="149"/>
      <c r="B17" s="102"/>
      <c r="C17" s="49" t="s">
        <v>141</v>
      </c>
      <c r="D17" s="215"/>
      <c r="E17" s="104" t="s">
        <v>11</v>
      </c>
      <c r="F17" s="217">
        <v>60.5</v>
      </c>
      <c r="G17" s="220">
        <f>F17*0.92</f>
        <v>55.660000000000004</v>
      </c>
      <c r="H17" s="220">
        <f>F17*0.9</f>
        <v>54.45</v>
      </c>
      <c r="I17" s="220">
        <f>F17*0.88</f>
        <v>53.24</v>
      </c>
      <c r="J17" s="220">
        <f>F17*0.86</f>
        <v>52.03</v>
      </c>
      <c r="K17" s="223">
        <f>F17*0.84</f>
        <v>50.82</v>
      </c>
      <c r="L17" s="223">
        <f>F17*0.82</f>
        <v>49.61</v>
      </c>
      <c r="M17" s="226">
        <f>F17*0.8</f>
        <v>48.400000000000006</v>
      </c>
    </row>
    <row r="18" spans="1:13" ht="18" customHeight="1" x14ac:dyDescent="0.25">
      <c r="A18" s="149"/>
      <c r="B18" s="102"/>
      <c r="C18" s="49" t="s">
        <v>136</v>
      </c>
      <c r="D18" s="215"/>
      <c r="E18" s="107"/>
      <c r="F18" s="218"/>
      <c r="G18" s="221"/>
      <c r="H18" s="221"/>
      <c r="I18" s="221"/>
      <c r="J18" s="221"/>
      <c r="K18" s="224"/>
      <c r="L18" s="224"/>
      <c r="M18" s="227"/>
    </row>
    <row r="19" spans="1:13" ht="18" customHeight="1" x14ac:dyDescent="0.25">
      <c r="A19" s="149"/>
      <c r="B19" s="102"/>
      <c r="C19" s="49" t="s">
        <v>135</v>
      </c>
      <c r="D19" s="215"/>
      <c r="E19" s="107"/>
      <c r="F19" s="218"/>
      <c r="G19" s="221"/>
      <c r="H19" s="221"/>
      <c r="I19" s="221"/>
      <c r="J19" s="221"/>
      <c r="K19" s="224"/>
      <c r="L19" s="224"/>
      <c r="M19" s="227"/>
    </row>
    <row r="20" spans="1:13" ht="13.5" customHeight="1" thickBot="1" x14ac:dyDescent="0.3">
      <c r="A20" s="149"/>
      <c r="B20" s="102"/>
      <c r="C20" s="51" t="s">
        <v>134</v>
      </c>
      <c r="D20" s="216"/>
      <c r="E20" s="108"/>
      <c r="F20" s="219"/>
      <c r="G20" s="222"/>
      <c r="H20" s="222"/>
      <c r="I20" s="222"/>
      <c r="J20" s="222"/>
      <c r="K20" s="225"/>
      <c r="L20" s="225"/>
      <c r="M20" s="228"/>
    </row>
    <row r="21" spans="1:13" ht="23.25" customHeight="1" thickBot="1" x14ac:dyDescent="0.3">
      <c r="A21" s="190" t="s">
        <v>32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</row>
    <row r="22" spans="1:13" ht="26.25" customHeight="1" thickBot="1" x14ac:dyDescent="0.3">
      <c r="A22" s="36" t="s">
        <v>128</v>
      </c>
      <c r="B22" s="35" t="s">
        <v>126</v>
      </c>
      <c r="C22" s="36" t="s">
        <v>140</v>
      </c>
      <c r="D22" s="60" t="s">
        <v>6</v>
      </c>
      <c r="E22" s="61" t="s">
        <v>127</v>
      </c>
      <c r="F22" s="62">
        <v>102.5</v>
      </c>
      <c r="G22" s="63">
        <f>F22*0.92</f>
        <v>94.3</v>
      </c>
      <c r="H22" s="63">
        <f>F22*0.9</f>
        <v>92.25</v>
      </c>
      <c r="I22" s="63">
        <f>F22*0.88</f>
        <v>90.2</v>
      </c>
      <c r="J22" s="63">
        <f>F22*0.86</f>
        <v>88.15</v>
      </c>
      <c r="K22" s="64">
        <f>F22*0.84</f>
        <v>86.1</v>
      </c>
      <c r="L22" s="64">
        <f>F22*0.82</f>
        <v>84.05</v>
      </c>
      <c r="M22" s="65">
        <f>F22*0.8</f>
        <v>82</v>
      </c>
    </row>
    <row r="23" spans="1:13" ht="22.5" customHeight="1" x14ac:dyDescent="0.25">
      <c r="A23" s="129" t="s">
        <v>40</v>
      </c>
      <c r="B23" s="127" t="s">
        <v>51</v>
      </c>
      <c r="C23" s="40" t="s">
        <v>141</v>
      </c>
      <c r="D23" s="130" t="s">
        <v>41</v>
      </c>
      <c r="E23" s="94" t="s">
        <v>93</v>
      </c>
      <c r="F23" s="124">
        <v>61</v>
      </c>
      <c r="G23" s="110">
        <f>F23*0.92</f>
        <v>56.120000000000005</v>
      </c>
      <c r="H23" s="110">
        <f>F23*0.9</f>
        <v>54.9</v>
      </c>
      <c r="I23" s="110">
        <f>F23*0.88</f>
        <v>53.68</v>
      </c>
      <c r="J23" s="110">
        <f>F23*0.86</f>
        <v>52.46</v>
      </c>
      <c r="K23" s="112">
        <f>F23*0.84</f>
        <v>51.239999999999995</v>
      </c>
      <c r="L23" s="112">
        <f>F23*0.82</f>
        <v>50.019999999999996</v>
      </c>
      <c r="M23" s="112">
        <f>F23*0.8</f>
        <v>48.800000000000004</v>
      </c>
    </row>
    <row r="24" spans="1:13" ht="22.5" customHeight="1" thickBot="1" x14ac:dyDescent="0.3">
      <c r="A24" s="117"/>
      <c r="B24" s="98"/>
      <c r="C24" s="56" t="s">
        <v>135</v>
      </c>
      <c r="D24" s="122"/>
      <c r="E24" s="117"/>
      <c r="F24" s="125"/>
      <c r="G24" s="126"/>
      <c r="H24" s="126"/>
      <c r="I24" s="126"/>
      <c r="J24" s="126"/>
      <c r="K24" s="120"/>
      <c r="L24" s="120"/>
      <c r="M24" s="120"/>
    </row>
    <row r="25" spans="1:13" ht="22.5" customHeight="1" x14ac:dyDescent="0.25">
      <c r="A25" s="93" t="s">
        <v>61</v>
      </c>
      <c r="B25" s="127" t="s">
        <v>62</v>
      </c>
      <c r="C25" s="40" t="s">
        <v>131</v>
      </c>
      <c r="D25" s="121" t="s">
        <v>41</v>
      </c>
      <c r="E25" s="93" t="s">
        <v>11</v>
      </c>
      <c r="F25" s="123">
        <v>73.5</v>
      </c>
      <c r="G25" s="109">
        <f>F25*0.92</f>
        <v>67.62</v>
      </c>
      <c r="H25" s="109">
        <f>F25*0.9</f>
        <v>66.150000000000006</v>
      </c>
      <c r="I25" s="109">
        <f>F25*0.88</f>
        <v>64.680000000000007</v>
      </c>
      <c r="J25" s="109">
        <f>F25*0.86</f>
        <v>63.21</v>
      </c>
      <c r="K25" s="111">
        <f>F25*0.84</f>
        <v>61.739999999999995</v>
      </c>
      <c r="L25" s="111">
        <f>F25*0.82</f>
        <v>60.269999999999996</v>
      </c>
      <c r="M25" s="111">
        <f>F25*0.8</f>
        <v>58.800000000000004</v>
      </c>
    </row>
    <row r="26" spans="1:13" ht="22.5" customHeight="1" x14ac:dyDescent="0.25">
      <c r="A26" s="94"/>
      <c r="B26" s="97"/>
      <c r="C26" s="49" t="s">
        <v>132</v>
      </c>
      <c r="D26" s="128"/>
      <c r="E26" s="94"/>
      <c r="F26" s="124"/>
      <c r="G26" s="110"/>
      <c r="H26" s="110"/>
      <c r="I26" s="110"/>
      <c r="J26" s="110"/>
      <c r="K26" s="112"/>
      <c r="L26" s="112"/>
      <c r="M26" s="112"/>
    </row>
    <row r="27" spans="1:13" ht="22.5" customHeight="1" thickBot="1" x14ac:dyDescent="0.3">
      <c r="A27" s="117"/>
      <c r="B27" s="98"/>
      <c r="C27" s="56" t="s">
        <v>133</v>
      </c>
      <c r="D27" s="122"/>
      <c r="E27" s="117"/>
      <c r="F27" s="125"/>
      <c r="G27" s="126"/>
      <c r="H27" s="126"/>
      <c r="I27" s="126"/>
      <c r="J27" s="126"/>
      <c r="K27" s="120"/>
      <c r="L27" s="120"/>
      <c r="M27" s="120"/>
    </row>
    <row r="28" spans="1:13" ht="22.5" customHeight="1" x14ac:dyDescent="0.25">
      <c r="A28" s="93" t="s">
        <v>100</v>
      </c>
      <c r="B28" s="93" t="s">
        <v>54</v>
      </c>
      <c r="C28" s="49" t="s">
        <v>131</v>
      </c>
      <c r="D28" s="93" t="s">
        <v>6</v>
      </c>
      <c r="E28" s="93" t="s">
        <v>11</v>
      </c>
      <c r="F28" s="123">
        <v>65</v>
      </c>
      <c r="G28" s="109">
        <f>F28*0.92</f>
        <v>59.800000000000004</v>
      </c>
      <c r="H28" s="109">
        <f>F28*0.9</f>
        <v>58.5</v>
      </c>
      <c r="I28" s="109">
        <f>F28*0.88</f>
        <v>57.2</v>
      </c>
      <c r="J28" s="109">
        <f>F28*0.86</f>
        <v>55.9</v>
      </c>
      <c r="K28" s="111">
        <f>F28*0.84</f>
        <v>54.6</v>
      </c>
      <c r="L28" s="111">
        <f>F28*0.82</f>
        <v>53.3</v>
      </c>
      <c r="M28" s="111">
        <f>F28*0.8</f>
        <v>52</v>
      </c>
    </row>
    <row r="29" spans="1:13" ht="22.5" customHeight="1" x14ac:dyDescent="0.25">
      <c r="A29" s="94"/>
      <c r="B29" s="94"/>
      <c r="C29" s="49" t="s">
        <v>132</v>
      </c>
      <c r="D29" s="94"/>
      <c r="E29" s="94"/>
      <c r="F29" s="124"/>
      <c r="G29" s="110"/>
      <c r="H29" s="110"/>
      <c r="I29" s="110"/>
      <c r="J29" s="110"/>
      <c r="K29" s="112"/>
      <c r="L29" s="112"/>
      <c r="M29" s="112"/>
    </row>
    <row r="30" spans="1:13" ht="22.5" customHeight="1" thickBot="1" x14ac:dyDescent="0.3">
      <c r="A30" s="117"/>
      <c r="B30" s="117"/>
      <c r="C30" s="49" t="s">
        <v>133</v>
      </c>
      <c r="D30" s="117"/>
      <c r="E30" s="117"/>
      <c r="F30" s="125"/>
      <c r="G30" s="126"/>
      <c r="H30" s="126"/>
      <c r="I30" s="126"/>
      <c r="J30" s="126"/>
      <c r="K30" s="120"/>
      <c r="L30" s="120"/>
      <c r="M30" s="120"/>
    </row>
    <row r="31" spans="1:13" ht="21" customHeight="1" x14ac:dyDescent="0.25">
      <c r="A31" s="93" t="s">
        <v>99</v>
      </c>
      <c r="B31" s="127" t="s">
        <v>54</v>
      </c>
      <c r="C31" s="40" t="s">
        <v>131</v>
      </c>
      <c r="D31" s="121" t="s">
        <v>6</v>
      </c>
      <c r="E31" s="93" t="s">
        <v>11</v>
      </c>
      <c r="F31" s="123">
        <v>65</v>
      </c>
      <c r="G31" s="109">
        <f>F31*0.92</f>
        <v>59.800000000000004</v>
      </c>
      <c r="H31" s="109">
        <f>F31*0.9</f>
        <v>58.5</v>
      </c>
      <c r="I31" s="109">
        <f>F31*0.88</f>
        <v>57.2</v>
      </c>
      <c r="J31" s="109">
        <f>F31*0.86</f>
        <v>55.9</v>
      </c>
      <c r="K31" s="111">
        <f>F31*0.84</f>
        <v>54.6</v>
      </c>
      <c r="L31" s="111">
        <f>F31*0.82</f>
        <v>53.3</v>
      </c>
      <c r="M31" s="111">
        <f>F31*0.8</f>
        <v>52</v>
      </c>
    </row>
    <row r="32" spans="1:13" ht="21" customHeight="1" thickBot="1" x14ac:dyDescent="0.3">
      <c r="A32" s="94"/>
      <c r="B32" s="97"/>
      <c r="C32" s="49" t="s">
        <v>132</v>
      </c>
      <c r="D32" s="122"/>
      <c r="E32" s="94"/>
      <c r="F32" s="124"/>
      <c r="G32" s="110"/>
      <c r="H32" s="110"/>
      <c r="I32" s="110"/>
      <c r="J32" s="110"/>
      <c r="K32" s="112"/>
      <c r="L32" s="112"/>
      <c r="M32" s="112"/>
    </row>
    <row r="33" spans="1:13" ht="21.75" customHeight="1" thickBot="1" x14ac:dyDescent="0.3">
      <c r="A33" s="117"/>
      <c r="B33" s="98"/>
      <c r="C33" s="56" t="s">
        <v>133</v>
      </c>
      <c r="D33" s="39" t="s">
        <v>39</v>
      </c>
      <c r="E33" s="117"/>
      <c r="F33" s="125"/>
      <c r="G33" s="126"/>
      <c r="H33" s="126"/>
      <c r="I33" s="126"/>
      <c r="J33" s="126"/>
      <c r="K33" s="120"/>
      <c r="L33" s="120"/>
      <c r="M33" s="120"/>
    </row>
    <row r="34" spans="1:13" ht="23.25" customHeight="1" x14ac:dyDescent="0.25">
      <c r="A34" s="93" t="s">
        <v>18</v>
      </c>
      <c r="B34" s="93" t="s">
        <v>52</v>
      </c>
      <c r="C34" s="40" t="s">
        <v>131</v>
      </c>
      <c r="D34" s="93" t="s">
        <v>8</v>
      </c>
      <c r="E34" s="93" t="s">
        <v>11</v>
      </c>
      <c r="F34" s="123">
        <v>71.5</v>
      </c>
      <c r="G34" s="109">
        <f>F34*0.92</f>
        <v>65.78</v>
      </c>
      <c r="H34" s="109">
        <f>F34*0.9</f>
        <v>64.350000000000009</v>
      </c>
      <c r="I34" s="109">
        <f>F34*0.88</f>
        <v>62.92</v>
      </c>
      <c r="J34" s="109">
        <f>F34*0.86</f>
        <v>61.49</v>
      </c>
      <c r="K34" s="111">
        <f>F34*0.84</f>
        <v>60.059999999999995</v>
      </c>
      <c r="L34" s="111">
        <f>F34*0.82</f>
        <v>58.629999999999995</v>
      </c>
      <c r="M34" s="111">
        <f>F34*0.8</f>
        <v>57.2</v>
      </c>
    </row>
    <row r="35" spans="1:13" ht="23.25" customHeight="1" x14ac:dyDescent="0.25">
      <c r="A35" s="94"/>
      <c r="B35" s="94"/>
      <c r="C35" s="49" t="s">
        <v>132</v>
      </c>
      <c r="D35" s="94"/>
      <c r="E35" s="94"/>
      <c r="F35" s="124"/>
      <c r="G35" s="110"/>
      <c r="H35" s="110"/>
      <c r="I35" s="110"/>
      <c r="J35" s="110"/>
      <c r="K35" s="112"/>
      <c r="L35" s="112"/>
      <c r="M35" s="112"/>
    </row>
    <row r="36" spans="1:13" ht="23.25" customHeight="1" thickBot="1" x14ac:dyDescent="0.3">
      <c r="A36" s="117"/>
      <c r="B36" s="117"/>
      <c r="C36" s="56" t="s">
        <v>133</v>
      </c>
      <c r="D36" s="117"/>
      <c r="E36" s="117"/>
      <c r="F36" s="125"/>
      <c r="G36" s="126"/>
      <c r="H36" s="126"/>
      <c r="I36" s="126"/>
      <c r="J36" s="126"/>
      <c r="K36" s="120"/>
      <c r="L36" s="120"/>
      <c r="M36" s="120"/>
    </row>
    <row r="37" spans="1:13" ht="18" customHeight="1" thickBot="1" x14ac:dyDescent="0.3">
      <c r="A37" s="93" t="s">
        <v>27</v>
      </c>
      <c r="B37" s="68" t="s">
        <v>53</v>
      </c>
      <c r="C37" s="40" t="s">
        <v>131</v>
      </c>
      <c r="D37" s="93" t="s">
        <v>6</v>
      </c>
      <c r="E37" s="68" t="s">
        <v>12</v>
      </c>
      <c r="F37" s="175">
        <v>95.5</v>
      </c>
      <c r="G37" s="192">
        <f>F37*0.92</f>
        <v>87.86</v>
      </c>
      <c r="H37" s="192">
        <f>F37*0.9</f>
        <v>85.95</v>
      </c>
      <c r="I37" s="192">
        <f>F37*0.88</f>
        <v>84.04</v>
      </c>
      <c r="J37" s="192">
        <f>F37*0.86</f>
        <v>82.13</v>
      </c>
      <c r="K37" s="189">
        <f>F37*0.84</f>
        <v>80.22</v>
      </c>
      <c r="L37" s="189">
        <f>F37*0.82</f>
        <v>78.31</v>
      </c>
      <c r="M37" s="111">
        <f>F37*0.8</f>
        <v>76.400000000000006</v>
      </c>
    </row>
    <row r="38" spans="1:13" ht="18" customHeight="1" thickBot="1" x14ac:dyDescent="0.3">
      <c r="A38" s="94"/>
      <c r="B38" s="68"/>
      <c r="C38" s="49" t="s">
        <v>132</v>
      </c>
      <c r="D38" s="117"/>
      <c r="E38" s="68"/>
      <c r="F38" s="175"/>
      <c r="G38" s="192"/>
      <c r="H38" s="192"/>
      <c r="I38" s="192"/>
      <c r="J38" s="192"/>
      <c r="K38" s="189"/>
      <c r="L38" s="189"/>
      <c r="M38" s="112"/>
    </row>
    <row r="39" spans="1:13" ht="28.5" customHeight="1" thickBot="1" x14ac:dyDescent="0.3">
      <c r="A39" s="117"/>
      <c r="B39" s="68"/>
      <c r="C39" s="56" t="s">
        <v>133</v>
      </c>
      <c r="D39" s="8" t="s">
        <v>39</v>
      </c>
      <c r="E39" s="68"/>
      <c r="F39" s="175"/>
      <c r="G39" s="192"/>
      <c r="H39" s="192"/>
      <c r="I39" s="192"/>
      <c r="J39" s="192"/>
      <c r="K39" s="189"/>
      <c r="L39" s="189"/>
      <c r="M39" s="120"/>
    </row>
    <row r="40" spans="1:13" ht="14.25" customHeight="1" x14ac:dyDescent="0.25">
      <c r="A40" s="19"/>
      <c r="B40" s="19"/>
      <c r="C40" s="21"/>
      <c r="D40" s="21"/>
      <c r="E40" s="21"/>
      <c r="F40" s="21"/>
      <c r="G40" s="21"/>
      <c r="H40" s="21"/>
      <c r="I40" s="21"/>
      <c r="J40" s="69" t="s">
        <v>49</v>
      </c>
      <c r="K40" s="69"/>
      <c r="L40" s="69"/>
      <c r="M40" s="69"/>
    </row>
    <row r="41" spans="1:13" ht="14.25" customHeight="1" x14ac:dyDescent="0.25">
      <c r="I41" s="70" t="s">
        <v>60</v>
      </c>
      <c r="J41" s="70"/>
      <c r="K41" s="70"/>
      <c r="L41" s="70"/>
      <c r="M41" s="70"/>
    </row>
    <row r="42" spans="1:13" ht="14.25" customHeight="1" thickBot="1" x14ac:dyDescent="0.3">
      <c r="I42" s="9"/>
      <c r="J42" s="1" t="s">
        <v>22</v>
      </c>
      <c r="K42" s="1"/>
      <c r="L42" s="164" t="s">
        <v>17</v>
      </c>
      <c r="M42" s="164"/>
    </row>
    <row r="43" spans="1:13" ht="24" customHeight="1" thickBot="1" x14ac:dyDescent="0.3">
      <c r="A43" s="68" t="s">
        <v>0</v>
      </c>
      <c r="B43" s="68" t="s">
        <v>1</v>
      </c>
      <c r="C43" s="71" t="s">
        <v>2</v>
      </c>
      <c r="D43" s="68" t="s">
        <v>3</v>
      </c>
      <c r="E43" s="72" t="s">
        <v>10</v>
      </c>
      <c r="F43" s="73" t="s">
        <v>5</v>
      </c>
      <c r="G43" s="74" t="s">
        <v>15</v>
      </c>
      <c r="H43" s="75"/>
      <c r="I43" s="75"/>
      <c r="J43" s="75"/>
      <c r="K43" s="75"/>
      <c r="L43" s="75"/>
      <c r="M43" s="75"/>
    </row>
    <row r="44" spans="1:13" ht="15.75" thickBot="1" x14ac:dyDescent="0.3">
      <c r="A44" s="68"/>
      <c r="B44" s="68"/>
      <c r="C44" s="71"/>
      <c r="D44" s="68"/>
      <c r="E44" s="72"/>
      <c r="F44" s="73"/>
      <c r="G44" s="68" t="s">
        <v>72</v>
      </c>
      <c r="H44" s="68" t="s">
        <v>73</v>
      </c>
      <c r="I44" s="68" t="s">
        <v>74</v>
      </c>
      <c r="J44" s="68" t="s">
        <v>75</v>
      </c>
      <c r="K44" s="68" t="s">
        <v>76</v>
      </c>
      <c r="L44" s="68" t="s">
        <v>77</v>
      </c>
      <c r="M44" s="68" t="s">
        <v>78</v>
      </c>
    </row>
    <row r="45" spans="1:13" ht="15.75" thickBot="1" x14ac:dyDescent="0.3">
      <c r="A45" s="68"/>
      <c r="B45" s="68"/>
      <c r="C45" s="71"/>
      <c r="D45" s="68"/>
      <c r="E45" s="72"/>
      <c r="F45" s="73"/>
      <c r="G45" s="68"/>
      <c r="H45" s="68"/>
      <c r="I45" s="68"/>
      <c r="J45" s="68"/>
      <c r="K45" s="68"/>
      <c r="L45" s="68"/>
      <c r="M45" s="68"/>
    </row>
    <row r="46" spans="1:13" ht="15.75" thickBot="1" x14ac:dyDescent="0.3">
      <c r="A46" s="68"/>
      <c r="B46" s="68"/>
      <c r="C46" s="71"/>
      <c r="D46" s="68"/>
      <c r="E46" s="72"/>
      <c r="F46" s="73"/>
      <c r="G46" s="68"/>
      <c r="H46" s="68"/>
      <c r="I46" s="68"/>
      <c r="J46" s="68"/>
      <c r="K46" s="68"/>
      <c r="L46" s="68"/>
      <c r="M46" s="68"/>
    </row>
    <row r="47" spans="1:13" ht="16.5" customHeight="1" thickBot="1" x14ac:dyDescent="0.3">
      <c r="A47" s="93" t="s">
        <v>24</v>
      </c>
      <c r="B47" s="93" t="s">
        <v>54</v>
      </c>
      <c r="C47" s="40" t="s">
        <v>131</v>
      </c>
      <c r="D47" s="93" t="s">
        <v>6</v>
      </c>
      <c r="E47" s="93" t="s">
        <v>12</v>
      </c>
      <c r="F47" s="123">
        <v>96.5</v>
      </c>
      <c r="G47" s="192">
        <f>F47*0.92</f>
        <v>88.78</v>
      </c>
      <c r="H47" s="192">
        <f>F47*0.9</f>
        <v>86.850000000000009</v>
      </c>
      <c r="I47" s="192">
        <f>F47*0.88</f>
        <v>84.92</v>
      </c>
      <c r="J47" s="192">
        <f>F47*0.86</f>
        <v>82.99</v>
      </c>
      <c r="K47" s="189">
        <f>F47*0.84</f>
        <v>81.06</v>
      </c>
      <c r="L47" s="189">
        <f>F47*0.82</f>
        <v>79.13</v>
      </c>
      <c r="M47" s="111">
        <f>F47*0.8</f>
        <v>77.2</v>
      </c>
    </row>
    <row r="48" spans="1:13" ht="16.5" customHeight="1" thickBot="1" x14ac:dyDescent="0.3">
      <c r="A48" s="94"/>
      <c r="B48" s="94"/>
      <c r="C48" s="49" t="s">
        <v>132</v>
      </c>
      <c r="D48" s="117"/>
      <c r="E48" s="94"/>
      <c r="F48" s="124"/>
      <c r="G48" s="192"/>
      <c r="H48" s="192"/>
      <c r="I48" s="192"/>
      <c r="J48" s="192"/>
      <c r="K48" s="189"/>
      <c r="L48" s="189"/>
      <c r="M48" s="112"/>
    </row>
    <row r="49" spans="1:13" ht="28.5" customHeight="1" thickBot="1" x14ac:dyDescent="0.3">
      <c r="A49" s="94"/>
      <c r="B49" s="158"/>
      <c r="C49" s="56" t="s">
        <v>133</v>
      </c>
      <c r="D49" s="7" t="s">
        <v>14</v>
      </c>
      <c r="E49" s="158"/>
      <c r="F49" s="158"/>
      <c r="G49" s="192"/>
      <c r="H49" s="192"/>
      <c r="I49" s="192"/>
      <c r="J49" s="192"/>
      <c r="K49" s="189"/>
      <c r="L49" s="189"/>
      <c r="M49" s="120"/>
    </row>
    <row r="50" spans="1:13" ht="16.5" customHeight="1" x14ac:dyDescent="0.25">
      <c r="A50" s="93" t="s">
        <v>28</v>
      </c>
      <c r="B50" s="93" t="s">
        <v>92</v>
      </c>
      <c r="C50" s="40" t="s">
        <v>131</v>
      </c>
      <c r="D50" s="93" t="s">
        <v>6</v>
      </c>
      <c r="E50" s="105" t="s">
        <v>12</v>
      </c>
      <c r="F50" s="118">
        <v>70.5</v>
      </c>
      <c r="G50" s="109">
        <f>F50*0.92</f>
        <v>64.86</v>
      </c>
      <c r="H50" s="109">
        <f>F50*0.9</f>
        <v>63.45</v>
      </c>
      <c r="I50" s="109">
        <f>F50*0.88</f>
        <v>62.04</v>
      </c>
      <c r="J50" s="109">
        <f>F50*0.86</f>
        <v>60.63</v>
      </c>
      <c r="K50" s="111">
        <f>F50*0.84</f>
        <v>59.22</v>
      </c>
      <c r="L50" s="111">
        <f>F50*0.82</f>
        <v>57.809999999999995</v>
      </c>
      <c r="M50" s="111">
        <f>F50*0.8</f>
        <v>56.400000000000006</v>
      </c>
    </row>
    <row r="51" spans="1:13" ht="16.5" customHeight="1" x14ac:dyDescent="0.25">
      <c r="A51" s="94"/>
      <c r="B51" s="94"/>
      <c r="C51" s="49" t="s">
        <v>132</v>
      </c>
      <c r="D51" s="94"/>
      <c r="E51" s="106"/>
      <c r="F51" s="119"/>
      <c r="G51" s="110"/>
      <c r="H51" s="110"/>
      <c r="I51" s="110"/>
      <c r="J51" s="110"/>
      <c r="K51" s="112"/>
      <c r="L51" s="112"/>
      <c r="M51" s="112"/>
    </row>
    <row r="52" spans="1:13" ht="16.5" customHeight="1" x14ac:dyDescent="0.25">
      <c r="A52" s="94"/>
      <c r="B52" s="94"/>
      <c r="C52" s="56" t="s">
        <v>133</v>
      </c>
      <c r="D52" s="94"/>
      <c r="E52" s="106"/>
      <c r="F52" s="119"/>
      <c r="G52" s="110"/>
      <c r="H52" s="110"/>
      <c r="I52" s="110"/>
      <c r="J52" s="110"/>
      <c r="K52" s="112"/>
      <c r="L52" s="112"/>
      <c r="M52" s="112"/>
    </row>
    <row r="53" spans="1:13" ht="16.5" customHeight="1" x14ac:dyDescent="0.25">
      <c r="A53" s="113" t="s">
        <v>91</v>
      </c>
      <c r="B53" s="113" t="s">
        <v>95</v>
      </c>
      <c r="C53" s="40" t="s">
        <v>131</v>
      </c>
      <c r="D53" s="113" t="s">
        <v>6</v>
      </c>
      <c r="E53" s="113" t="s">
        <v>12</v>
      </c>
      <c r="F53" s="114">
        <v>62.5</v>
      </c>
      <c r="G53" s="115">
        <f>F53*0.92</f>
        <v>57.5</v>
      </c>
      <c r="H53" s="115">
        <f>F53*0.9</f>
        <v>56.25</v>
      </c>
      <c r="I53" s="115">
        <f>F53*0.88</f>
        <v>55</v>
      </c>
      <c r="J53" s="115">
        <f>F53*0.86</f>
        <v>53.75</v>
      </c>
      <c r="K53" s="116">
        <f>F53*0.84</f>
        <v>52.5</v>
      </c>
      <c r="L53" s="116">
        <f>F53*0.82</f>
        <v>51.25</v>
      </c>
      <c r="M53" s="116">
        <f>F53*0.8</f>
        <v>50</v>
      </c>
    </row>
    <row r="54" spans="1:13" ht="16.5" customHeight="1" x14ac:dyDescent="0.25">
      <c r="A54" s="113"/>
      <c r="B54" s="113"/>
      <c r="C54" s="49" t="s">
        <v>132</v>
      </c>
      <c r="D54" s="113"/>
      <c r="E54" s="113"/>
      <c r="F54" s="114"/>
      <c r="G54" s="115"/>
      <c r="H54" s="115"/>
      <c r="I54" s="115"/>
      <c r="J54" s="115"/>
      <c r="K54" s="116"/>
      <c r="L54" s="116"/>
      <c r="M54" s="116"/>
    </row>
    <row r="55" spans="1:13" ht="16.5" customHeight="1" x14ac:dyDescent="0.25">
      <c r="A55" s="113"/>
      <c r="B55" s="113"/>
      <c r="C55" s="49" t="s">
        <v>133</v>
      </c>
      <c r="D55" s="113"/>
      <c r="E55" s="113"/>
      <c r="F55" s="114"/>
      <c r="G55" s="115"/>
      <c r="H55" s="115"/>
      <c r="I55" s="115"/>
      <c r="J55" s="115"/>
      <c r="K55" s="116"/>
      <c r="L55" s="116"/>
      <c r="M55" s="116"/>
    </row>
    <row r="56" spans="1:13" ht="15" customHeight="1" x14ac:dyDescent="0.25">
      <c r="A56" s="136" t="s">
        <v>94</v>
      </c>
      <c r="B56" s="168" t="s">
        <v>96</v>
      </c>
      <c r="C56" s="40" t="s">
        <v>131</v>
      </c>
      <c r="D56" s="100" t="s">
        <v>6</v>
      </c>
      <c r="E56" s="103" t="s">
        <v>12</v>
      </c>
      <c r="F56" s="142">
        <v>57</v>
      </c>
      <c r="G56" s="145">
        <f>F56*0.92</f>
        <v>52.440000000000005</v>
      </c>
      <c r="H56" s="145">
        <f>F56*0.9</f>
        <v>51.300000000000004</v>
      </c>
      <c r="I56" s="145">
        <f>F56*0.88</f>
        <v>50.160000000000004</v>
      </c>
      <c r="J56" s="145">
        <f>F56*0.86</f>
        <v>49.019999999999996</v>
      </c>
      <c r="K56" s="171">
        <f>F56*0.84</f>
        <v>47.879999999999995</v>
      </c>
      <c r="L56" s="171">
        <f>F56*0.82</f>
        <v>46.739999999999995</v>
      </c>
      <c r="M56" s="132">
        <f>F56*0.8</f>
        <v>45.6</v>
      </c>
    </row>
    <row r="57" spans="1:13" ht="15" customHeight="1" x14ac:dyDescent="0.25">
      <c r="A57" s="136"/>
      <c r="B57" s="168"/>
      <c r="C57" s="49" t="s">
        <v>132</v>
      </c>
      <c r="D57" s="101"/>
      <c r="E57" s="103"/>
      <c r="F57" s="142"/>
      <c r="G57" s="145"/>
      <c r="H57" s="145"/>
      <c r="I57" s="145"/>
      <c r="J57" s="145"/>
      <c r="K57" s="171"/>
      <c r="L57" s="171"/>
      <c r="M57" s="132"/>
    </row>
    <row r="58" spans="1:13" ht="12.75" customHeight="1" x14ac:dyDescent="0.25">
      <c r="A58" s="137"/>
      <c r="B58" s="169"/>
      <c r="C58" s="49" t="s">
        <v>133</v>
      </c>
      <c r="D58" s="57" t="s">
        <v>35</v>
      </c>
      <c r="E58" s="113"/>
      <c r="F58" s="114"/>
      <c r="G58" s="115"/>
      <c r="H58" s="115"/>
      <c r="I58" s="115"/>
      <c r="J58" s="115"/>
      <c r="K58" s="116"/>
      <c r="L58" s="116"/>
      <c r="M58" s="133"/>
    </row>
    <row r="59" spans="1:13" ht="15" customHeight="1" x14ac:dyDescent="0.25">
      <c r="A59" s="149"/>
      <c r="B59" s="170"/>
      <c r="C59" s="56" t="s">
        <v>142</v>
      </c>
      <c r="D59" s="58" t="s">
        <v>39</v>
      </c>
      <c r="E59" s="102"/>
      <c r="F59" s="154"/>
      <c r="G59" s="153"/>
      <c r="H59" s="153"/>
      <c r="I59" s="153"/>
      <c r="J59" s="153"/>
      <c r="K59" s="151"/>
      <c r="L59" s="151"/>
      <c r="M59" s="152"/>
    </row>
    <row r="60" spans="1:13" ht="15" customHeight="1" x14ac:dyDescent="0.25">
      <c r="A60" s="113" t="s">
        <v>101</v>
      </c>
      <c r="B60" s="113" t="s">
        <v>96</v>
      </c>
      <c r="C60" s="40" t="s">
        <v>131</v>
      </c>
      <c r="D60" s="102" t="s">
        <v>6</v>
      </c>
      <c r="E60" s="113" t="s">
        <v>12</v>
      </c>
      <c r="F60" s="114">
        <v>75.5</v>
      </c>
      <c r="G60" s="115">
        <f>F60*0.92</f>
        <v>69.460000000000008</v>
      </c>
      <c r="H60" s="115">
        <f>F60*0.9</f>
        <v>67.95</v>
      </c>
      <c r="I60" s="115">
        <f>F60*0.88</f>
        <v>66.44</v>
      </c>
      <c r="J60" s="115">
        <f>F60*0.86</f>
        <v>64.929999999999993</v>
      </c>
      <c r="K60" s="116">
        <f>F60*0.84</f>
        <v>63.419999999999995</v>
      </c>
      <c r="L60" s="116">
        <f>F60*0.82</f>
        <v>61.91</v>
      </c>
      <c r="M60" s="116">
        <f>F60*0.8</f>
        <v>60.400000000000006</v>
      </c>
    </row>
    <row r="61" spans="1:13" ht="15" customHeight="1" x14ac:dyDescent="0.25">
      <c r="A61" s="113"/>
      <c r="B61" s="113"/>
      <c r="C61" s="49" t="s">
        <v>132</v>
      </c>
      <c r="D61" s="103"/>
      <c r="E61" s="113"/>
      <c r="F61" s="114"/>
      <c r="G61" s="115"/>
      <c r="H61" s="115"/>
      <c r="I61" s="115"/>
      <c r="J61" s="115"/>
      <c r="K61" s="116"/>
      <c r="L61" s="116"/>
      <c r="M61" s="116"/>
    </row>
    <row r="62" spans="1:13" ht="15" customHeight="1" x14ac:dyDescent="0.25">
      <c r="A62" s="113"/>
      <c r="B62" s="113"/>
      <c r="C62" s="49" t="s">
        <v>133</v>
      </c>
      <c r="D62" s="102" t="s">
        <v>39</v>
      </c>
      <c r="E62" s="113"/>
      <c r="F62" s="114"/>
      <c r="G62" s="115"/>
      <c r="H62" s="115"/>
      <c r="I62" s="115"/>
      <c r="J62" s="115"/>
      <c r="K62" s="116"/>
      <c r="L62" s="116"/>
      <c r="M62" s="116"/>
    </row>
    <row r="63" spans="1:13" ht="15" customHeight="1" thickBot="1" x14ac:dyDescent="0.3">
      <c r="A63" s="113"/>
      <c r="B63" s="113"/>
      <c r="C63" s="56" t="s">
        <v>142</v>
      </c>
      <c r="D63" s="103"/>
      <c r="E63" s="113"/>
      <c r="F63" s="114"/>
      <c r="G63" s="115"/>
      <c r="H63" s="115"/>
      <c r="I63" s="115"/>
      <c r="J63" s="115"/>
      <c r="K63" s="116"/>
      <c r="L63" s="116"/>
      <c r="M63" s="116"/>
    </row>
    <row r="64" spans="1:13" ht="15" customHeight="1" x14ac:dyDescent="0.25">
      <c r="A64" s="135" t="s">
        <v>124</v>
      </c>
      <c r="B64" s="139" t="s">
        <v>125</v>
      </c>
      <c r="C64" s="40" t="s">
        <v>131</v>
      </c>
      <c r="D64" s="104" t="s">
        <v>6</v>
      </c>
      <c r="E64" s="139" t="s">
        <v>12</v>
      </c>
      <c r="F64" s="141">
        <v>55.5</v>
      </c>
      <c r="G64" s="144">
        <f>F64*0.92</f>
        <v>51.06</v>
      </c>
      <c r="H64" s="144">
        <f>F64*0.9</f>
        <v>49.95</v>
      </c>
      <c r="I64" s="144">
        <f>F64*0.88</f>
        <v>48.84</v>
      </c>
      <c r="J64" s="144">
        <f>F64*0.86</f>
        <v>47.73</v>
      </c>
      <c r="K64" s="150">
        <f>F64*0.84</f>
        <v>46.62</v>
      </c>
      <c r="L64" s="150">
        <f>F64*0.82</f>
        <v>45.51</v>
      </c>
      <c r="M64" s="131">
        <f>F64*0.8</f>
        <v>44.400000000000006</v>
      </c>
    </row>
    <row r="65" spans="1:13" ht="15" customHeight="1" x14ac:dyDescent="0.25">
      <c r="A65" s="136"/>
      <c r="B65" s="103"/>
      <c r="C65" s="49" t="s">
        <v>132</v>
      </c>
      <c r="D65" s="103"/>
      <c r="E65" s="103"/>
      <c r="F65" s="142"/>
      <c r="G65" s="145"/>
      <c r="H65" s="145"/>
      <c r="I65" s="145"/>
      <c r="J65" s="145"/>
      <c r="K65" s="171"/>
      <c r="L65" s="171"/>
      <c r="M65" s="132"/>
    </row>
    <row r="66" spans="1:13" ht="15" customHeight="1" x14ac:dyDescent="0.25">
      <c r="A66" s="137"/>
      <c r="B66" s="113"/>
      <c r="C66" s="49" t="s">
        <v>133</v>
      </c>
      <c r="D66" s="33" t="s">
        <v>35</v>
      </c>
      <c r="E66" s="113"/>
      <c r="F66" s="114"/>
      <c r="G66" s="115"/>
      <c r="H66" s="115"/>
      <c r="I66" s="115"/>
      <c r="J66" s="115"/>
      <c r="K66" s="116"/>
      <c r="L66" s="116"/>
      <c r="M66" s="133"/>
    </row>
    <row r="67" spans="1:13" ht="15" customHeight="1" thickBot="1" x14ac:dyDescent="0.3">
      <c r="A67" s="138"/>
      <c r="B67" s="140"/>
      <c r="C67" s="56" t="s">
        <v>142</v>
      </c>
      <c r="D67" s="34" t="s">
        <v>39</v>
      </c>
      <c r="E67" s="140"/>
      <c r="F67" s="143"/>
      <c r="G67" s="146"/>
      <c r="H67" s="146"/>
      <c r="I67" s="146"/>
      <c r="J67" s="146"/>
      <c r="K67" s="172"/>
      <c r="L67" s="172"/>
      <c r="M67" s="134"/>
    </row>
    <row r="68" spans="1:13" ht="12.75" customHeight="1" x14ac:dyDescent="0.25">
      <c r="A68" s="93" t="s">
        <v>64</v>
      </c>
      <c r="B68" s="93" t="s">
        <v>55</v>
      </c>
      <c r="C68" s="105" t="s">
        <v>131</v>
      </c>
      <c r="D68" s="25" t="s">
        <v>66</v>
      </c>
      <c r="E68" s="121" t="s">
        <v>12</v>
      </c>
      <c r="F68" s="123">
        <v>75.5</v>
      </c>
      <c r="G68" s="109">
        <f>F68*0.92</f>
        <v>69.460000000000008</v>
      </c>
      <c r="H68" s="109">
        <f>F68*0.9</f>
        <v>67.95</v>
      </c>
      <c r="I68" s="109">
        <f>F68*0.88</f>
        <v>66.44</v>
      </c>
      <c r="J68" s="109">
        <f>F68*0.86</f>
        <v>64.929999999999993</v>
      </c>
      <c r="K68" s="111">
        <f>F68*0.84</f>
        <v>63.419999999999995</v>
      </c>
      <c r="L68" s="111">
        <f>F68*0.82</f>
        <v>61.91</v>
      </c>
      <c r="M68" s="111">
        <f>F68*0.8</f>
        <v>60.400000000000006</v>
      </c>
    </row>
    <row r="69" spans="1:13" ht="15" customHeight="1" x14ac:dyDescent="0.25">
      <c r="A69" s="94"/>
      <c r="B69" s="94"/>
      <c r="C69" s="106"/>
      <c r="D69" s="27" t="s">
        <v>102</v>
      </c>
      <c r="E69" s="128"/>
      <c r="F69" s="124"/>
      <c r="G69" s="110"/>
      <c r="H69" s="110"/>
      <c r="I69" s="110"/>
      <c r="J69" s="110"/>
      <c r="K69" s="112"/>
      <c r="L69" s="112"/>
      <c r="M69" s="112"/>
    </row>
    <row r="70" spans="1:13" ht="18.75" customHeight="1" thickBot="1" x14ac:dyDescent="0.3">
      <c r="A70" s="94"/>
      <c r="B70" s="94"/>
      <c r="C70" s="49" t="s">
        <v>132</v>
      </c>
      <c r="D70" s="8" t="s">
        <v>103</v>
      </c>
      <c r="E70" s="94"/>
      <c r="F70" s="124"/>
      <c r="G70" s="110"/>
      <c r="H70" s="110"/>
      <c r="I70" s="110"/>
      <c r="J70" s="110"/>
      <c r="K70" s="112"/>
      <c r="L70" s="112"/>
      <c r="M70" s="112"/>
    </row>
    <row r="71" spans="1:13" ht="14.25" customHeight="1" thickBot="1" x14ac:dyDescent="0.3">
      <c r="A71" s="94"/>
      <c r="B71" s="94"/>
      <c r="C71" s="49" t="s">
        <v>133</v>
      </c>
      <c r="D71" s="8" t="s">
        <v>70</v>
      </c>
      <c r="E71" s="94"/>
      <c r="F71" s="124"/>
      <c r="G71" s="110"/>
      <c r="H71" s="110"/>
      <c r="I71" s="110"/>
      <c r="J71" s="110"/>
      <c r="K71" s="112"/>
      <c r="L71" s="112"/>
      <c r="M71" s="112"/>
    </row>
    <row r="72" spans="1:13" ht="18.75" customHeight="1" thickBot="1" x14ac:dyDescent="0.3">
      <c r="A72" s="117"/>
      <c r="B72" s="117"/>
      <c r="C72" s="49" t="s">
        <v>142</v>
      </c>
      <c r="D72" s="8" t="s">
        <v>65</v>
      </c>
      <c r="E72" s="117"/>
      <c r="F72" s="125"/>
      <c r="G72" s="126"/>
      <c r="H72" s="126"/>
      <c r="I72" s="126"/>
      <c r="J72" s="126"/>
      <c r="K72" s="120"/>
      <c r="L72" s="120"/>
      <c r="M72" s="120"/>
    </row>
    <row r="73" spans="1:13" ht="16.5" customHeight="1" x14ac:dyDescent="0.25">
      <c r="A73" s="93" t="s">
        <v>110</v>
      </c>
      <c r="B73" s="93" t="s">
        <v>55</v>
      </c>
      <c r="C73" s="59" t="s">
        <v>131</v>
      </c>
      <c r="D73" s="104" t="s">
        <v>6</v>
      </c>
      <c r="E73" s="121" t="s">
        <v>12</v>
      </c>
      <c r="F73" s="123">
        <v>75.5</v>
      </c>
      <c r="G73" s="109">
        <f>F73*0.92</f>
        <v>69.460000000000008</v>
      </c>
      <c r="H73" s="109">
        <f>F73*0.9</f>
        <v>67.95</v>
      </c>
      <c r="I73" s="109">
        <f>F73*0.88</f>
        <v>66.44</v>
      </c>
      <c r="J73" s="109">
        <f>F73*0.86</f>
        <v>64.929999999999993</v>
      </c>
      <c r="K73" s="111">
        <f>F73*0.84</f>
        <v>63.419999999999995</v>
      </c>
      <c r="L73" s="111">
        <f>F73*0.82</f>
        <v>61.91</v>
      </c>
      <c r="M73" s="111">
        <f>F73*0.8</f>
        <v>60.400000000000006</v>
      </c>
    </row>
    <row r="74" spans="1:13" ht="16.5" customHeight="1" x14ac:dyDescent="0.25">
      <c r="A74" s="94"/>
      <c r="B74" s="94"/>
      <c r="C74" s="49" t="s">
        <v>132</v>
      </c>
      <c r="D74" s="107"/>
      <c r="E74" s="128"/>
      <c r="F74" s="124"/>
      <c r="G74" s="110"/>
      <c r="H74" s="110"/>
      <c r="I74" s="110"/>
      <c r="J74" s="110"/>
      <c r="K74" s="112"/>
      <c r="L74" s="112"/>
      <c r="M74" s="112"/>
    </row>
    <row r="75" spans="1:13" ht="16.5" customHeight="1" x14ac:dyDescent="0.25">
      <c r="A75" s="94"/>
      <c r="B75" s="94"/>
      <c r="C75" s="49" t="s">
        <v>133</v>
      </c>
      <c r="D75" s="107" t="s">
        <v>109</v>
      </c>
      <c r="E75" s="128"/>
      <c r="F75" s="124"/>
      <c r="G75" s="110"/>
      <c r="H75" s="110"/>
      <c r="I75" s="110"/>
      <c r="J75" s="110"/>
      <c r="K75" s="112"/>
      <c r="L75" s="112"/>
      <c r="M75" s="112"/>
    </row>
    <row r="76" spans="1:13" ht="19.5" customHeight="1" thickBot="1" x14ac:dyDescent="0.3">
      <c r="A76" s="117"/>
      <c r="B76" s="117"/>
      <c r="C76" s="49" t="s">
        <v>142</v>
      </c>
      <c r="D76" s="108"/>
      <c r="E76" s="122"/>
      <c r="F76" s="125"/>
      <c r="G76" s="126"/>
      <c r="H76" s="126"/>
      <c r="I76" s="126"/>
      <c r="J76" s="126"/>
      <c r="K76" s="120"/>
      <c r="L76" s="120"/>
      <c r="M76" s="120"/>
    </row>
    <row r="77" spans="1:13" ht="24" customHeight="1" thickBot="1" x14ac:dyDescent="0.3">
      <c r="A77" s="166" t="s">
        <v>80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</row>
    <row r="78" spans="1:13" ht="20.25" customHeight="1" thickBot="1" x14ac:dyDescent="0.3">
      <c r="A78" s="92" t="s">
        <v>37</v>
      </c>
      <c r="B78" s="92" t="s">
        <v>25</v>
      </c>
      <c r="C78" s="92" t="s">
        <v>143</v>
      </c>
      <c r="D78" s="14" t="s">
        <v>7</v>
      </c>
      <c r="E78" s="92" t="s">
        <v>12</v>
      </c>
      <c r="F78" s="95">
        <v>80.5</v>
      </c>
      <c r="G78" s="84">
        <f>F78*0.92</f>
        <v>74.06</v>
      </c>
      <c r="H78" s="84">
        <f>F78*0.9</f>
        <v>72.45</v>
      </c>
      <c r="I78" s="84">
        <f>F78*0.88</f>
        <v>70.84</v>
      </c>
      <c r="J78" s="84">
        <f>F78*0.86</f>
        <v>69.23</v>
      </c>
      <c r="K78" s="87">
        <f>F78*0.84</f>
        <v>67.62</v>
      </c>
      <c r="L78" s="87">
        <f>F78*0.82</f>
        <v>66.009999999999991</v>
      </c>
      <c r="M78" s="87">
        <f>F78*0.8</f>
        <v>64.400000000000006</v>
      </c>
    </row>
    <row r="79" spans="1:13" ht="17.25" customHeight="1" thickBot="1" x14ac:dyDescent="0.3">
      <c r="A79" s="90"/>
      <c r="B79" s="90"/>
      <c r="C79" s="90"/>
      <c r="D79" s="6" t="s">
        <v>9</v>
      </c>
      <c r="E79" s="90"/>
      <c r="F79" s="96"/>
      <c r="G79" s="85"/>
      <c r="H79" s="85"/>
      <c r="I79" s="85"/>
      <c r="J79" s="85"/>
      <c r="K79" s="88"/>
      <c r="L79" s="88"/>
      <c r="M79" s="88"/>
    </row>
    <row r="80" spans="1:13" ht="17.25" customHeight="1" thickBot="1" x14ac:dyDescent="0.3">
      <c r="A80" s="90"/>
      <c r="B80" s="90"/>
      <c r="C80" s="90" t="s">
        <v>131</v>
      </c>
      <c r="D80" s="26" t="s">
        <v>39</v>
      </c>
      <c r="E80" s="90"/>
      <c r="F80" s="96"/>
      <c r="G80" s="85"/>
      <c r="H80" s="85"/>
      <c r="I80" s="85"/>
      <c r="J80" s="85"/>
      <c r="K80" s="88"/>
      <c r="L80" s="88"/>
      <c r="M80" s="88"/>
    </row>
    <row r="81" spans="1:13" ht="17.25" customHeight="1" thickBot="1" x14ac:dyDescent="0.3">
      <c r="A81" s="91"/>
      <c r="B81" s="91"/>
      <c r="C81" s="91"/>
      <c r="D81" s="8" t="s">
        <v>6</v>
      </c>
      <c r="E81" s="91"/>
      <c r="F81" s="99"/>
      <c r="G81" s="86"/>
      <c r="H81" s="86"/>
      <c r="I81" s="86"/>
      <c r="J81" s="86"/>
      <c r="K81" s="89"/>
      <c r="L81" s="89"/>
      <c r="M81" s="89"/>
    </row>
    <row r="82" spans="1:13" ht="19.5" customHeight="1" thickBot="1" x14ac:dyDescent="0.3">
      <c r="A82" s="92" t="s">
        <v>37</v>
      </c>
      <c r="B82" s="92" t="s">
        <v>25</v>
      </c>
      <c r="C82" s="93" t="s">
        <v>132</v>
      </c>
      <c r="D82" s="14" t="s">
        <v>7</v>
      </c>
      <c r="E82" s="92" t="s">
        <v>12</v>
      </c>
      <c r="F82" s="95">
        <v>85</v>
      </c>
      <c r="G82" s="84">
        <f>F82*0.92</f>
        <v>78.2</v>
      </c>
      <c r="H82" s="84">
        <f>F82*0.9</f>
        <v>76.5</v>
      </c>
      <c r="I82" s="84">
        <f>F82*0.88</f>
        <v>74.8</v>
      </c>
      <c r="J82" s="84">
        <f>F82*0.86</f>
        <v>73.099999999999994</v>
      </c>
      <c r="K82" s="87">
        <f>F82*0.84</f>
        <v>71.399999999999991</v>
      </c>
      <c r="L82" s="87">
        <f>F82*0.82</f>
        <v>69.7</v>
      </c>
      <c r="M82" s="87">
        <f>F82*0.8</f>
        <v>68</v>
      </c>
    </row>
    <row r="83" spans="1:13" s="11" customFormat="1" ht="18" customHeight="1" thickBot="1" x14ac:dyDescent="0.3">
      <c r="A83" s="90"/>
      <c r="B83" s="90"/>
      <c r="C83" s="94"/>
      <c r="D83" s="6" t="s">
        <v>9</v>
      </c>
      <c r="E83" s="90"/>
      <c r="F83" s="96"/>
      <c r="G83" s="85"/>
      <c r="H83" s="85"/>
      <c r="I83" s="85"/>
      <c r="J83" s="85"/>
      <c r="K83" s="88"/>
      <c r="L83" s="88"/>
      <c r="M83" s="88"/>
    </row>
    <row r="84" spans="1:13" ht="17.25" customHeight="1" thickBot="1" x14ac:dyDescent="0.3">
      <c r="A84" s="90"/>
      <c r="B84" s="90"/>
      <c r="C84" s="97" t="s">
        <v>133</v>
      </c>
      <c r="D84" s="26" t="s">
        <v>39</v>
      </c>
      <c r="E84" s="90"/>
      <c r="F84" s="96"/>
      <c r="G84" s="85"/>
      <c r="H84" s="85"/>
      <c r="I84" s="85"/>
      <c r="J84" s="85"/>
      <c r="K84" s="88"/>
      <c r="L84" s="88"/>
      <c r="M84" s="88"/>
    </row>
    <row r="85" spans="1:13" ht="18" customHeight="1" thickBot="1" x14ac:dyDescent="0.3">
      <c r="A85" s="90"/>
      <c r="B85" s="90"/>
      <c r="C85" s="98"/>
      <c r="D85" s="42" t="s">
        <v>6</v>
      </c>
      <c r="E85" s="90"/>
      <c r="F85" s="96"/>
      <c r="G85" s="85"/>
      <c r="H85" s="85"/>
      <c r="I85" s="85"/>
      <c r="J85" s="85"/>
      <c r="K85" s="88"/>
      <c r="L85" s="88"/>
      <c r="M85" s="88"/>
    </row>
    <row r="86" spans="1:13" ht="16.5" customHeight="1" x14ac:dyDescent="0.25">
      <c r="A86" s="19"/>
      <c r="B86" s="19"/>
      <c r="C86" s="21"/>
      <c r="D86" s="21"/>
      <c r="E86" s="21"/>
      <c r="F86" s="21"/>
      <c r="G86" s="21"/>
      <c r="H86" s="21"/>
      <c r="I86" s="21"/>
      <c r="J86" s="69" t="s">
        <v>50</v>
      </c>
      <c r="K86" s="69"/>
      <c r="L86" s="69"/>
      <c r="M86" s="69"/>
    </row>
    <row r="87" spans="1:13" ht="16.5" customHeight="1" x14ac:dyDescent="0.25">
      <c r="K87" s="10" t="s">
        <v>4</v>
      </c>
      <c r="L87" s="10"/>
      <c r="M87" s="10"/>
    </row>
    <row r="88" spans="1:13" ht="16.5" customHeight="1" x14ac:dyDescent="0.25">
      <c r="I88" s="70" t="s">
        <v>60</v>
      </c>
      <c r="J88" s="70"/>
      <c r="K88" s="70"/>
      <c r="L88" s="70"/>
      <c r="M88" s="70"/>
    </row>
    <row r="89" spans="1:13" ht="16.5" customHeight="1" thickBot="1" x14ac:dyDescent="0.3">
      <c r="I89" s="9"/>
      <c r="J89" s="1" t="s">
        <v>22</v>
      </c>
      <c r="K89" s="1"/>
      <c r="L89" s="70" t="s">
        <v>17</v>
      </c>
      <c r="M89" s="70"/>
    </row>
    <row r="90" spans="1:13" ht="17.25" customHeight="1" thickBot="1" x14ac:dyDescent="0.3">
      <c r="A90" s="68" t="s">
        <v>0</v>
      </c>
      <c r="B90" s="68" t="s">
        <v>1</v>
      </c>
      <c r="C90" s="71" t="s">
        <v>2</v>
      </c>
      <c r="D90" s="68" t="s">
        <v>3</v>
      </c>
      <c r="E90" s="72" t="s">
        <v>10</v>
      </c>
      <c r="F90" s="73" t="s">
        <v>5</v>
      </c>
      <c r="G90" s="74" t="s">
        <v>15</v>
      </c>
      <c r="H90" s="75"/>
      <c r="I90" s="75"/>
      <c r="J90" s="75"/>
      <c r="K90" s="75"/>
      <c r="L90" s="75"/>
      <c r="M90" s="75"/>
    </row>
    <row r="91" spans="1:13" ht="15.75" thickBot="1" x14ac:dyDescent="0.3">
      <c r="A91" s="68"/>
      <c r="B91" s="68"/>
      <c r="C91" s="71"/>
      <c r="D91" s="68"/>
      <c r="E91" s="72"/>
      <c r="F91" s="73"/>
      <c r="G91" s="68" t="s">
        <v>72</v>
      </c>
      <c r="H91" s="68" t="s">
        <v>73</v>
      </c>
      <c r="I91" s="68" t="s">
        <v>74</v>
      </c>
      <c r="J91" s="68" t="s">
        <v>75</v>
      </c>
      <c r="K91" s="68" t="s">
        <v>76</v>
      </c>
      <c r="L91" s="68" t="s">
        <v>77</v>
      </c>
      <c r="M91" s="68" t="s">
        <v>78</v>
      </c>
    </row>
    <row r="92" spans="1:13" ht="15.75" thickBot="1" x14ac:dyDescent="0.3">
      <c r="A92" s="68"/>
      <c r="B92" s="68"/>
      <c r="C92" s="71"/>
      <c r="D92" s="68"/>
      <c r="E92" s="72"/>
      <c r="F92" s="73"/>
      <c r="G92" s="68"/>
      <c r="H92" s="68"/>
      <c r="I92" s="68"/>
      <c r="J92" s="68"/>
      <c r="K92" s="68"/>
      <c r="L92" s="68"/>
      <c r="M92" s="68"/>
    </row>
    <row r="93" spans="1:13" ht="15.75" thickBot="1" x14ac:dyDescent="0.3">
      <c r="A93" s="68"/>
      <c r="B93" s="68"/>
      <c r="C93" s="71"/>
      <c r="D93" s="68"/>
      <c r="E93" s="72"/>
      <c r="F93" s="73"/>
      <c r="G93" s="68"/>
      <c r="H93" s="68"/>
      <c r="I93" s="68"/>
      <c r="J93" s="68"/>
      <c r="K93" s="68"/>
      <c r="L93" s="68"/>
      <c r="M93" s="68"/>
    </row>
    <row r="94" spans="1:13" ht="18.75" customHeight="1" x14ac:dyDescent="0.25">
      <c r="A94" s="78" t="s">
        <v>63</v>
      </c>
      <c r="B94" s="78" t="s">
        <v>25</v>
      </c>
      <c r="C94" s="46" t="s">
        <v>143</v>
      </c>
      <c r="D94" s="82" t="s">
        <v>6</v>
      </c>
      <c r="E94" s="78" t="s">
        <v>12</v>
      </c>
      <c r="F94" s="80">
        <v>60</v>
      </c>
      <c r="G94" s="81">
        <f>F94*0.92</f>
        <v>55.2</v>
      </c>
      <c r="H94" s="81">
        <f>F94*0.9</f>
        <v>54</v>
      </c>
      <c r="I94" s="81">
        <f>F94*0.88</f>
        <v>52.8</v>
      </c>
      <c r="J94" s="81">
        <f>F94*0.86</f>
        <v>51.6</v>
      </c>
      <c r="K94" s="77">
        <f>F94*0.84</f>
        <v>50.4</v>
      </c>
      <c r="L94" s="77">
        <f>F94*0.82</f>
        <v>49.199999999999996</v>
      </c>
      <c r="M94" s="77">
        <f>F94*0.8</f>
        <v>48</v>
      </c>
    </row>
    <row r="95" spans="1:13" ht="20.25" customHeight="1" x14ac:dyDescent="0.25">
      <c r="A95" s="78"/>
      <c r="B95" s="78"/>
      <c r="C95" s="57" t="s">
        <v>131</v>
      </c>
      <c r="D95" s="83"/>
      <c r="E95" s="78"/>
      <c r="F95" s="80"/>
      <c r="G95" s="81"/>
      <c r="H95" s="81"/>
      <c r="I95" s="81"/>
      <c r="J95" s="81"/>
      <c r="K95" s="77"/>
      <c r="L95" s="77"/>
      <c r="M95" s="77"/>
    </row>
    <row r="96" spans="1:13" s="11" customFormat="1" ht="21" customHeight="1" x14ac:dyDescent="0.25">
      <c r="A96" s="78" t="s">
        <v>63</v>
      </c>
      <c r="B96" s="78" t="s">
        <v>25</v>
      </c>
      <c r="C96" s="40" t="s">
        <v>132</v>
      </c>
      <c r="D96" s="79" t="s">
        <v>6</v>
      </c>
      <c r="E96" s="78" t="s">
        <v>12</v>
      </c>
      <c r="F96" s="80">
        <v>61.5</v>
      </c>
      <c r="G96" s="81">
        <f>F96*0.92</f>
        <v>56.580000000000005</v>
      </c>
      <c r="H96" s="81">
        <f>F96*0.9</f>
        <v>55.35</v>
      </c>
      <c r="I96" s="81">
        <f>F96*0.88</f>
        <v>54.12</v>
      </c>
      <c r="J96" s="81">
        <f>F96*0.86</f>
        <v>52.89</v>
      </c>
      <c r="K96" s="77">
        <f>F96*0.84</f>
        <v>51.66</v>
      </c>
      <c r="L96" s="77">
        <f>F96*0.82</f>
        <v>50.43</v>
      </c>
      <c r="M96" s="77">
        <f>F96*0.8</f>
        <v>49.2</v>
      </c>
    </row>
    <row r="97" spans="1:13" s="11" customFormat="1" ht="18" customHeight="1" x14ac:dyDescent="0.25">
      <c r="A97" s="78"/>
      <c r="B97" s="78"/>
      <c r="C97" s="56" t="s">
        <v>133</v>
      </c>
      <c r="D97" s="79"/>
      <c r="E97" s="78"/>
      <c r="F97" s="80"/>
      <c r="G97" s="81"/>
      <c r="H97" s="81"/>
      <c r="I97" s="81"/>
      <c r="J97" s="81"/>
      <c r="K97" s="77"/>
      <c r="L97" s="77"/>
      <c r="M97" s="77"/>
    </row>
    <row r="98" spans="1:13" ht="17.25" customHeight="1" thickBot="1" x14ac:dyDescent="0.3">
      <c r="A98" s="91" t="s">
        <v>20</v>
      </c>
      <c r="B98" s="91" t="s">
        <v>55</v>
      </c>
      <c r="C98" s="94" t="s">
        <v>136</v>
      </c>
      <c r="D98" s="43" t="s">
        <v>111</v>
      </c>
      <c r="E98" s="91" t="s">
        <v>48</v>
      </c>
      <c r="F98" s="125">
        <v>61.5</v>
      </c>
      <c r="G98" s="160">
        <f>F98*0.92</f>
        <v>56.580000000000005</v>
      </c>
      <c r="H98" s="160">
        <f>F98*0.9</f>
        <v>55.35</v>
      </c>
      <c r="I98" s="160">
        <f>F98*0.88</f>
        <v>54.12</v>
      </c>
      <c r="J98" s="160">
        <f>F98*0.86</f>
        <v>52.89</v>
      </c>
      <c r="K98" s="162">
        <f>F98*0.84</f>
        <v>51.66</v>
      </c>
      <c r="L98" s="162">
        <f>F98*0.82</f>
        <v>50.43</v>
      </c>
      <c r="M98" s="162">
        <f>F98*0.8</f>
        <v>49.2</v>
      </c>
    </row>
    <row r="99" spans="1:13" ht="13.5" customHeight="1" thickBot="1" x14ac:dyDescent="0.3">
      <c r="A99" s="165"/>
      <c r="B99" s="165"/>
      <c r="C99" s="94"/>
      <c r="D99" s="12" t="s">
        <v>13</v>
      </c>
      <c r="E99" s="165"/>
      <c r="F99" s="175"/>
      <c r="G99" s="160"/>
      <c r="H99" s="160"/>
      <c r="I99" s="160"/>
      <c r="J99" s="160"/>
      <c r="K99" s="162"/>
      <c r="L99" s="162"/>
      <c r="M99" s="162"/>
    </row>
    <row r="100" spans="1:13" s="11" customFormat="1" ht="15" customHeight="1" thickBot="1" x14ac:dyDescent="0.3">
      <c r="A100" s="165"/>
      <c r="B100" s="165"/>
      <c r="C100" s="94"/>
      <c r="D100" s="12" t="s">
        <v>47</v>
      </c>
      <c r="E100" s="165"/>
      <c r="F100" s="175"/>
      <c r="G100" s="160"/>
      <c r="H100" s="160"/>
      <c r="I100" s="160"/>
      <c r="J100" s="160"/>
      <c r="K100" s="162"/>
      <c r="L100" s="162"/>
      <c r="M100" s="162"/>
    </row>
    <row r="101" spans="1:13" s="11" customFormat="1" ht="14.25" customHeight="1" thickBot="1" x14ac:dyDescent="0.3">
      <c r="A101" s="165"/>
      <c r="B101" s="165"/>
      <c r="C101" s="94" t="s">
        <v>135</v>
      </c>
      <c r="D101" s="12" t="s">
        <v>35</v>
      </c>
      <c r="E101" s="165"/>
      <c r="F101" s="175"/>
      <c r="G101" s="160"/>
      <c r="H101" s="160"/>
      <c r="I101" s="160"/>
      <c r="J101" s="160"/>
      <c r="K101" s="162"/>
      <c r="L101" s="162"/>
      <c r="M101" s="162"/>
    </row>
    <row r="102" spans="1:13" s="11" customFormat="1" ht="15" customHeight="1" thickBot="1" x14ac:dyDescent="0.3">
      <c r="A102" s="165"/>
      <c r="B102" s="165"/>
      <c r="C102" s="94"/>
      <c r="D102" s="12" t="s">
        <v>44</v>
      </c>
      <c r="E102" s="165"/>
      <c r="F102" s="175"/>
      <c r="G102" s="160"/>
      <c r="H102" s="160"/>
      <c r="I102" s="160"/>
      <c r="J102" s="160"/>
      <c r="K102" s="162"/>
      <c r="L102" s="162"/>
      <c r="M102" s="162"/>
    </row>
    <row r="103" spans="1:13" s="11" customFormat="1" ht="13.5" customHeight="1" thickBot="1" x14ac:dyDescent="0.3">
      <c r="A103" s="165"/>
      <c r="B103" s="165"/>
      <c r="C103" s="94"/>
      <c r="D103" s="12" t="s">
        <v>9</v>
      </c>
      <c r="E103" s="165"/>
      <c r="F103" s="175"/>
      <c r="G103" s="160"/>
      <c r="H103" s="160"/>
      <c r="I103" s="160"/>
      <c r="J103" s="160"/>
      <c r="K103" s="162"/>
      <c r="L103" s="162"/>
      <c r="M103" s="162"/>
    </row>
    <row r="104" spans="1:13" s="11" customFormat="1" ht="14.25" customHeight="1" thickBot="1" x14ac:dyDescent="0.3">
      <c r="A104" s="165"/>
      <c r="B104" s="165"/>
      <c r="C104" s="49"/>
      <c r="D104" s="12" t="s">
        <v>39</v>
      </c>
      <c r="E104" s="165"/>
      <c r="F104" s="175"/>
      <c r="G104" s="160"/>
      <c r="H104" s="160"/>
      <c r="I104" s="160"/>
      <c r="J104" s="160"/>
      <c r="K104" s="162"/>
      <c r="L104" s="162"/>
      <c r="M104" s="162"/>
    </row>
    <row r="105" spans="1:13" s="11" customFormat="1" ht="19.5" customHeight="1" thickBot="1" x14ac:dyDescent="0.3">
      <c r="A105" s="165"/>
      <c r="B105" s="165"/>
      <c r="C105" s="49"/>
      <c r="D105" s="12" t="s">
        <v>6</v>
      </c>
      <c r="E105" s="165"/>
      <c r="F105" s="175"/>
      <c r="G105" s="163"/>
      <c r="H105" s="163"/>
      <c r="I105" s="163"/>
      <c r="J105" s="163"/>
      <c r="K105" s="177"/>
      <c r="L105" s="177"/>
      <c r="M105" s="177"/>
    </row>
    <row r="106" spans="1:13" s="11" customFormat="1" ht="24.75" customHeight="1" thickBot="1" x14ac:dyDescent="0.3">
      <c r="A106" s="173" t="s">
        <v>33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</row>
    <row r="107" spans="1:13" s="11" customFormat="1" ht="17.25" customHeight="1" thickBot="1" x14ac:dyDescent="0.3">
      <c r="A107" s="93" t="s">
        <v>29</v>
      </c>
      <c r="B107" s="93" t="s">
        <v>97</v>
      </c>
      <c r="C107" s="93" t="s">
        <v>144</v>
      </c>
      <c r="D107" s="31" t="s">
        <v>7</v>
      </c>
      <c r="E107" s="93" t="s">
        <v>12</v>
      </c>
      <c r="F107" s="123">
        <v>80</v>
      </c>
      <c r="G107" s="109">
        <f>F107*0.92</f>
        <v>73.600000000000009</v>
      </c>
      <c r="H107" s="109">
        <f>F107*0.9</f>
        <v>72</v>
      </c>
      <c r="I107" s="109">
        <f>F107*0.88</f>
        <v>70.400000000000006</v>
      </c>
      <c r="J107" s="109">
        <f>F107*0.86</f>
        <v>68.8</v>
      </c>
      <c r="K107" s="111">
        <f>F107*0.84</f>
        <v>67.2</v>
      </c>
      <c r="L107" s="111">
        <f>F107*0.82</f>
        <v>65.599999999999994</v>
      </c>
      <c r="M107" s="111">
        <f>F107*0.8</f>
        <v>64</v>
      </c>
    </row>
    <row r="108" spans="1:13" s="11" customFormat="1" ht="15" customHeight="1" thickBot="1" x14ac:dyDescent="0.3">
      <c r="A108" s="94"/>
      <c r="B108" s="94"/>
      <c r="C108" s="94"/>
      <c r="D108" s="31" t="s">
        <v>47</v>
      </c>
      <c r="E108" s="94"/>
      <c r="F108" s="124"/>
      <c r="G108" s="110"/>
      <c r="H108" s="110"/>
      <c r="I108" s="110"/>
      <c r="J108" s="110"/>
      <c r="K108" s="112"/>
      <c r="L108" s="112"/>
      <c r="M108" s="112"/>
    </row>
    <row r="109" spans="1:13" s="11" customFormat="1" ht="15" customHeight="1" thickBot="1" x14ac:dyDescent="0.3">
      <c r="A109" s="94"/>
      <c r="B109" s="94"/>
      <c r="C109" s="94"/>
      <c r="D109" s="31" t="s">
        <v>35</v>
      </c>
      <c r="E109" s="94"/>
      <c r="F109" s="124"/>
      <c r="G109" s="110"/>
      <c r="H109" s="110"/>
      <c r="I109" s="110"/>
      <c r="J109" s="110"/>
      <c r="K109" s="112"/>
      <c r="L109" s="112"/>
      <c r="M109" s="112"/>
    </row>
    <row r="110" spans="1:13" s="11" customFormat="1" ht="15" customHeight="1" thickBot="1" x14ac:dyDescent="0.3">
      <c r="A110" s="94"/>
      <c r="B110" s="94"/>
      <c r="C110" s="94"/>
      <c r="D110" s="31" t="s">
        <v>44</v>
      </c>
      <c r="E110" s="94"/>
      <c r="F110" s="124"/>
      <c r="G110" s="110"/>
      <c r="H110" s="110"/>
      <c r="I110" s="110"/>
      <c r="J110" s="110"/>
      <c r="K110" s="112"/>
      <c r="L110" s="112"/>
      <c r="M110" s="112"/>
    </row>
    <row r="111" spans="1:13" s="11" customFormat="1" ht="15" customHeight="1" thickBot="1" x14ac:dyDescent="0.3">
      <c r="A111" s="94"/>
      <c r="B111" s="94"/>
      <c r="C111" s="94"/>
      <c r="D111" s="31" t="s">
        <v>39</v>
      </c>
      <c r="E111" s="94"/>
      <c r="F111" s="124"/>
      <c r="G111" s="110"/>
      <c r="H111" s="110"/>
      <c r="I111" s="110"/>
      <c r="J111" s="110"/>
      <c r="K111" s="112"/>
      <c r="L111" s="112"/>
      <c r="M111" s="112"/>
    </row>
    <row r="112" spans="1:13" s="11" customFormat="1" ht="20.25" customHeight="1" thickBot="1" x14ac:dyDescent="0.3">
      <c r="A112" s="94"/>
      <c r="B112" s="94"/>
      <c r="C112" s="94"/>
      <c r="D112" s="29" t="s">
        <v>9</v>
      </c>
      <c r="E112" s="94"/>
      <c r="F112" s="124"/>
      <c r="G112" s="110"/>
      <c r="H112" s="110"/>
      <c r="I112" s="110"/>
      <c r="J112" s="110"/>
      <c r="K112" s="112"/>
      <c r="L112" s="112"/>
      <c r="M112" s="112"/>
    </row>
    <row r="113" spans="1:13" ht="16.5" customHeight="1" thickBot="1" x14ac:dyDescent="0.3">
      <c r="A113" s="117"/>
      <c r="B113" s="117"/>
      <c r="C113" s="117"/>
      <c r="D113" s="32" t="s">
        <v>6</v>
      </c>
      <c r="E113" s="117"/>
      <c r="F113" s="125"/>
      <c r="G113" s="126"/>
      <c r="H113" s="126"/>
      <c r="I113" s="126"/>
      <c r="J113" s="126"/>
      <c r="K113" s="120"/>
      <c r="L113" s="120"/>
      <c r="M113" s="120"/>
    </row>
    <row r="114" spans="1:13" s="11" customFormat="1" ht="18.75" customHeight="1" thickBot="1" x14ac:dyDescent="0.3">
      <c r="A114" s="173" t="s">
        <v>33</v>
      </c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</row>
    <row r="115" spans="1:13" s="11" customFormat="1" ht="18" customHeight="1" thickBot="1" x14ac:dyDescent="0.3">
      <c r="A115" s="93" t="s">
        <v>29</v>
      </c>
      <c r="B115" s="93" t="s">
        <v>97</v>
      </c>
      <c r="C115" s="93" t="s">
        <v>144</v>
      </c>
      <c r="D115" s="7" t="s">
        <v>7</v>
      </c>
      <c r="E115" s="93" t="s">
        <v>12</v>
      </c>
      <c r="F115" s="123">
        <v>80</v>
      </c>
      <c r="G115" s="109">
        <f>F115*0.92</f>
        <v>73.600000000000009</v>
      </c>
      <c r="H115" s="109">
        <f>F115*0.9</f>
        <v>72</v>
      </c>
      <c r="I115" s="109">
        <f>F115*0.88</f>
        <v>70.400000000000006</v>
      </c>
      <c r="J115" s="109">
        <f>F115*0.86</f>
        <v>68.8</v>
      </c>
      <c r="K115" s="111">
        <f>F115*0.84</f>
        <v>67.2</v>
      </c>
      <c r="L115" s="111">
        <f>F115*0.82</f>
        <v>65.599999999999994</v>
      </c>
      <c r="M115" s="111">
        <f>F115*0.8</f>
        <v>64</v>
      </c>
    </row>
    <row r="116" spans="1:13" s="11" customFormat="1" ht="18" customHeight="1" thickBot="1" x14ac:dyDescent="0.3">
      <c r="A116" s="94"/>
      <c r="B116" s="94"/>
      <c r="C116" s="94"/>
      <c r="D116" s="7" t="s">
        <v>47</v>
      </c>
      <c r="E116" s="94"/>
      <c r="F116" s="124"/>
      <c r="G116" s="110"/>
      <c r="H116" s="110"/>
      <c r="I116" s="110"/>
      <c r="J116" s="110"/>
      <c r="K116" s="112"/>
      <c r="L116" s="112"/>
      <c r="M116" s="112"/>
    </row>
    <row r="117" spans="1:13" s="11" customFormat="1" ht="18" customHeight="1" thickBot="1" x14ac:dyDescent="0.3">
      <c r="A117" s="94"/>
      <c r="B117" s="94"/>
      <c r="C117" s="94"/>
      <c r="D117" s="7" t="s">
        <v>35</v>
      </c>
      <c r="E117" s="94"/>
      <c r="F117" s="124"/>
      <c r="G117" s="110"/>
      <c r="H117" s="110"/>
      <c r="I117" s="110"/>
      <c r="J117" s="110"/>
      <c r="K117" s="112"/>
      <c r="L117" s="112"/>
      <c r="M117" s="112"/>
    </row>
    <row r="118" spans="1:13" s="11" customFormat="1" ht="18" customHeight="1" thickBot="1" x14ac:dyDescent="0.3">
      <c r="A118" s="94"/>
      <c r="B118" s="94"/>
      <c r="C118" s="94"/>
      <c r="D118" s="7" t="s">
        <v>44</v>
      </c>
      <c r="E118" s="94"/>
      <c r="F118" s="124"/>
      <c r="G118" s="110"/>
      <c r="H118" s="110"/>
      <c r="I118" s="110"/>
      <c r="J118" s="110"/>
      <c r="K118" s="112"/>
      <c r="L118" s="112"/>
      <c r="M118" s="112"/>
    </row>
    <row r="119" spans="1:13" s="11" customFormat="1" ht="18" customHeight="1" thickBot="1" x14ac:dyDescent="0.3">
      <c r="A119" s="94"/>
      <c r="B119" s="94"/>
      <c r="C119" s="94"/>
      <c r="D119" s="7" t="s">
        <v>39</v>
      </c>
      <c r="E119" s="94"/>
      <c r="F119" s="124"/>
      <c r="G119" s="110"/>
      <c r="H119" s="110"/>
      <c r="I119" s="110"/>
      <c r="J119" s="110"/>
      <c r="K119" s="112"/>
      <c r="L119" s="112"/>
      <c r="M119" s="112"/>
    </row>
    <row r="120" spans="1:13" s="11" customFormat="1" ht="18" customHeight="1" thickBot="1" x14ac:dyDescent="0.3">
      <c r="A120" s="94"/>
      <c r="B120" s="94"/>
      <c r="C120" s="94"/>
      <c r="D120" s="6" t="s">
        <v>9</v>
      </c>
      <c r="E120" s="94"/>
      <c r="F120" s="124"/>
      <c r="G120" s="110"/>
      <c r="H120" s="110"/>
      <c r="I120" s="110"/>
      <c r="J120" s="110"/>
      <c r="K120" s="112"/>
      <c r="L120" s="112"/>
      <c r="M120" s="112"/>
    </row>
    <row r="121" spans="1:13" ht="18" customHeight="1" x14ac:dyDescent="0.25">
      <c r="A121" s="94"/>
      <c r="B121" s="94"/>
      <c r="C121" s="94"/>
      <c r="D121" s="42" t="s">
        <v>6</v>
      </c>
      <c r="E121" s="94"/>
      <c r="F121" s="124"/>
      <c r="G121" s="110"/>
      <c r="H121" s="110"/>
      <c r="I121" s="110"/>
      <c r="J121" s="110"/>
      <c r="K121" s="112"/>
      <c r="L121" s="112"/>
      <c r="M121" s="112"/>
    </row>
    <row r="122" spans="1:13" ht="18" customHeight="1" thickBot="1" x14ac:dyDescent="0.3">
      <c r="A122" s="208" t="s">
        <v>30</v>
      </c>
      <c r="B122" s="129" t="s">
        <v>98</v>
      </c>
      <c r="C122" s="129" t="s">
        <v>144</v>
      </c>
      <c r="D122" s="66" t="s">
        <v>7</v>
      </c>
      <c r="E122" s="129" t="s">
        <v>12</v>
      </c>
      <c r="F122" s="206">
        <f>SUM(F115)</f>
        <v>80</v>
      </c>
      <c r="G122" s="203">
        <f>F122*0.92</f>
        <v>73.600000000000009</v>
      </c>
      <c r="H122" s="203">
        <f>F122*0.9</f>
        <v>72</v>
      </c>
      <c r="I122" s="203">
        <f>F122*0.88</f>
        <v>70.400000000000006</v>
      </c>
      <c r="J122" s="203">
        <f>F122*0.86</f>
        <v>68.8</v>
      </c>
      <c r="K122" s="201">
        <f>F122*0.84</f>
        <v>67.2</v>
      </c>
      <c r="L122" s="201">
        <f>F122*0.82</f>
        <v>65.599999999999994</v>
      </c>
      <c r="M122" s="196">
        <f>F122*0.8</f>
        <v>64</v>
      </c>
    </row>
    <row r="123" spans="1:13" ht="18" customHeight="1" thickBot="1" x14ac:dyDescent="0.3">
      <c r="A123" s="209"/>
      <c r="B123" s="94"/>
      <c r="C123" s="94"/>
      <c r="D123" s="41" t="s">
        <v>47</v>
      </c>
      <c r="E123" s="94"/>
      <c r="F123" s="124"/>
      <c r="G123" s="110"/>
      <c r="H123" s="110"/>
      <c r="I123" s="110"/>
      <c r="J123" s="110"/>
      <c r="K123" s="112"/>
      <c r="L123" s="112"/>
      <c r="M123" s="197"/>
    </row>
    <row r="124" spans="1:13" ht="18" customHeight="1" thickBot="1" x14ac:dyDescent="0.3">
      <c r="A124" s="209"/>
      <c r="B124" s="94"/>
      <c r="C124" s="94"/>
      <c r="D124" s="38" t="s">
        <v>46</v>
      </c>
      <c r="E124" s="94"/>
      <c r="F124" s="124"/>
      <c r="G124" s="110"/>
      <c r="H124" s="110"/>
      <c r="I124" s="110"/>
      <c r="J124" s="110"/>
      <c r="K124" s="112"/>
      <c r="L124" s="112"/>
      <c r="M124" s="197"/>
    </row>
    <row r="125" spans="1:13" ht="18" customHeight="1" thickBot="1" x14ac:dyDescent="0.3">
      <c r="A125" s="209"/>
      <c r="B125" s="94"/>
      <c r="C125" s="94"/>
      <c r="D125" s="38" t="s">
        <v>16</v>
      </c>
      <c r="E125" s="94"/>
      <c r="F125" s="124"/>
      <c r="G125" s="110"/>
      <c r="H125" s="110"/>
      <c r="I125" s="110"/>
      <c r="J125" s="110"/>
      <c r="K125" s="112"/>
      <c r="L125" s="112"/>
      <c r="M125" s="197"/>
    </row>
    <row r="126" spans="1:13" ht="18" customHeight="1" thickBot="1" x14ac:dyDescent="0.3">
      <c r="A126" s="209"/>
      <c r="B126" s="94"/>
      <c r="C126" s="94"/>
      <c r="D126" s="38" t="s">
        <v>35</v>
      </c>
      <c r="E126" s="94"/>
      <c r="F126" s="124"/>
      <c r="G126" s="110"/>
      <c r="H126" s="110"/>
      <c r="I126" s="110"/>
      <c r="J126" s="110"/>
      <c r="K126" s="112"/>
      <c r="L126" s="112"/>
      <c r="M126" s="197"/>
    </row>
    <row r="127" spans="1:13" ht="18" customHeight="1" thickBot="1" x14ac:dyDescent="0.3">
      <c r="A127" s="209"/>
      <c r="B127" s="94"/>
      <c r="C127" s="94"/>
      <c r="D127" s="38" t="s">
        <v>44</v>
      </c>
      <c r="E127" s="94"/>
      <c r="F127" s="124"/>
      <c r="G127" s="110"/>
      <c r="H127" s="110"/>
      <c r="I127" s="110"/>
      <c r="J127" s="110"/>
      <c r="K127" s="112"/>
      <c r="L127" s="112"/>
      <c r="M127" s="197"/>
    </row>
    <row r="128" spans="1:13" ht="18" customHeight="1" thickBot="1" x14ac:dyDescent="0.3">
      <c r="A128" s="209"/>
      <c r="B128" s="94"/>
      <c r="C128" s="94"/>
      <c r="D128" s="38" t="s">
        <v>9</v>
      </c>
      <c r="E128" s="94"/>
      <c r="F128" s="124"/>
      <c r="G128" s="110"/>
      <c r="H128" s="110"/>
      <c r="I128" s="110"/>
      <c r="J128" s="110"/>
      <c r="K128" s="112"/>
      <c r="L128" s="112"/>
      <c r="M128" s="197"/>
    </row>
    <row r="129" spans="1:13" ht="18" customHeight="1" thickBot="1" x14ac:dyDescent="0.3">
      <c r="A129" s="209"/>
      <c r="B129" s="94"/>
      <c r="C129" s="94"/>
      <c r="D129" s="38" t="s">
        <v>39</v>
      </c>
      <c r="E129" s="94"/>
      <c r="F129" s="124"/>
      <c r="G129" s="110"/>
      <c r="H129" s="110"/>
      <c r="I129" s="110"/>
      <c r="J129" s="110"/>
      <c r="K129" s="112"/>
      <c r="L129" s="112"/>
      <c r="M129" s="197"/>
    </row>
    <row r="130" spans="1:13" ht="18" customHeight="1" x14ac:dyDescent="0.25">
      <c r="A130" s="210"/>
      <c r="B130" s="176"/>
      <c r="C130" s="176"/>
      <c r="D130" s="67" t="s">
        <v>6</v>
      </c>
      <c r="E130" s="176"/>
      <c r="F130" s="207"/>
      <c r="G130" s="204"/>
      <c r="H130" s="204"/>
      <c r="I130" s="204"/>
      <c r="J130" s="204"/>
      <c r="K130" s="202"/>
      <c r="L130" s="202"/>
      <c r="M130" s="198"/>
    </row>
    <row r="131" spans="1:13" s="11" customFormat="1" ht="23.25" customHeight="1" x14ac:dyDescent="0.25">
      <c r="A131" s="19"/>
      <c r="B131" s="19"/>
      <c r="C131" s="19"/>
      <c r="D131" s="19"/>
      <c r="E131" s="19"/>
      <c r="F131" s="20"/>
      <c r="G131" s="69"/>
      <c r="H131" s="69"/>
      <c r="I131" s="69"/>
      <c r="J131" s="69" t="s">
        <v>81</v>
      </c>
      <c r="K131" s="69"/>
      <c r="L131" s="69"/>
      <c r="M131" s="21"/>
    </row>
    <row r="132" spans="1:13" s="11" customFormat="1" ht="16.5" customHeight="1" x14ac:dyDescent="0.25">
      <c r="A132"/>
      <c r="B132"/>
      <c r="C132"/>
      <c r="D132"/>
      <c r="E132"/>
      <c r="F132"/>
      <c r="G132"/>
      <c r="H132"/>
      <c r="I132"/>
      <c r="J132"/>
      <c r="K132" s="10" t="s">
        <v>4</v>
      </c>
      <c r="L132" s="10"/>
      <c r="M132" s="10"/>
    </row>
    <row r="133" spans="1:13" s="11" customFormat="1" ht="12" customHeight="1" x14ac:dyDescent="0.25">
      <c r="A133"/>
      <c r="B133"/>
      <c r="C133"/>
      <c r="D133"/>
      <c r="E133"/>
      <c r="F133"/>
      <c r="G133"/>
      <c r="H133"/>
      <c r="I133" s="70" t="s">
        <v>60</v>
      </c>
      <c r="J133" s="70"/>
      <c r="K133" s="70"/>
      <c r="L133" s="70"/>
      <c r="M133" s="70"/>
    </row>
    <row r="134" spans="1:13" s="11" customFormat="1" ht="12" customHeight="1" thickBot="1" x14ac:dyDescent="0.3">
      <c r="A134"/>
      <c r="B134"/>
      <c r="C134"/>
      <c r="D134"/>
      <c r="E134"/>
      <c r="F134"/>
      <c r="G134"/>
      <c r="H134"/>
      <c r="I134" s="9"/>
      <c r="J134" s="1" t="s">
        <v>22</v>
      </c>
      <c r="K134" s="1"/>
      <c r="L134" s="70" t="s">
        <v>17</v>
      </c>
      <c r="M134" s="70"/>
    </row>
    <row r="135" spans="1:13" ht="20.25" customHeight="1" thickBot="1" x14ac:dyDescent="0.3">
      <c r="A135" s="68" t="s">
        <v>0</v>
      </c>
      <c r="B135" s="68" t="s">
        <v>1</v>
      </c>
      <c r="C135" s="71" t="s">
        <v>2</v>
      </c>
      <c r="D135" s="68" t="s">
        <v>3</v>
      </c>
      <c r="E135" s="72" t="s">
        <v>10</v>
      </c>
      <c r="F135" s="73" t="s">
        <v>5</v>
      </c>
      <c r="G135" s="74" t="s">
        <v>15</v>
      </c>
      <c r="H135" s="75"/>
      <c r="I135" s="75"/>
      <c r="J135" s="75"/>
      <c r="K135" s="75"/>
      <c r="L135" s="75"/>
      <c r="M135" s="76"/>
    </row>
    <row r="136" spans="1:13" ht="15.75" thickBot="1" x14ac:dyDescent="0.3">
      <c r="A136" s="68"/>
      <c r="B136" s="68"/>
      <c r="C136" s="71"/>
      <c r="D136" s="68"/>
      <c r="E136" s="72"/>
      <c r="F136" s="73"/>
      <c r="G136" s="68" t="s">
        <v>72</v>
      </c>
      <c r="H136" s="68" t="s">
        <v>73</v>
      </c>
      <c r="I136" s="68" t="s">
        <v>74</v>
      </c>
      <c r="J136" s="68" t="s">
        <v>75</v>
      </c>
      <c r="K136" s="68" t="s">
        <v>76</v>
      </c>
      <c r="L136" s="68" t="s">
        <v>77</v>
      </c>
      <c r="M136" s="68" t="s">
        <v>78</v>
      </c>
    </row>
    <row r="137" spans="1:13" ht="15.75" thickBot="1" x14ac:dyDescent="0.3">
      <c r="A137" s="68"/>
      <c r="B137" s="68"/>
      <c r="C137" s="71"/>
      <c r="D137" s="68"/>
      <c r="E137" s="72"/>
      <c r="F137" s="73"/>
      <c r="G137" s="68"/>
      <c r="H137" s="68"/>
      <c r="I137" s="68"/>
      <c r="J137" s="68"/>
      <c r="K137" s="68"/>
      <c r="L137" s="68"/>
      <c r="M137" s="68"/>
    </row>
    <row r="138" spans="1:13" ht="24.75" customHeight="1" thickBot="1" x14ac:dyDescent="0.3">
      <c r="A138" s="68"/>
      <c r="B138" s="68"/>
      <c r="C138" s="71"/>
      <c r="D138" s="68"/>
      <c r="E138" s="72"/>
      <c r="F138" s="73"/>
      <c r="G138" s="68"/>
      <c r="H138" s="68"/>
      <c r="I138" s="68"/>
      <c r="J138" s="68"/>
      <c r="K138" s="68"/>
      <c r="L138" s="68"/>
      <c r="M138" s="68"/>
    </row>
    <row r="139" spans="1:13" ht="16.5" customHeight="1" x14ac:dyDescent="0.25">
      <c r="A139" s="135" t="s">
        <v>43</v>
      </c>
      <c r="B139" s="139" t="s">
        <v>98</v>
      </c>
      <c r="C139" s="139" t="s">
        <v>144</v>
      </c>
      <c r="D139" s="25" t="s">
        <v>7</v>
      </c>
      <c r="E139" s="139" t="s">
        <v>11</v>
      </c>
      <c r="F139" s="141">
        <v>68.5</v>
      </c>
      <c r="G139" s="144">
        <f>F139*0.92</f>
        <v>63.02</v>
      </c>
      <c r="H139" s="144">
        <f>F139*0.9</f>
        <v>61.65</v>
      </c>
      <c r="I139" s="144">
        <f>F139*0.88</f>
        <v>60.28</v>
      </c>
      <c r="J139" s="144">
        <f>F139*0.86</f>
        <v>58.91</v>
      </c>
      <c r="K139" s="150">
        <f>F139*0.84</f>
        <v>57.54</v>
      </c>
      <c r="L139" s="150">
        <f>F139*0.82</f>
        <v>56.169999999999995</v>
      </c>
      <c r="M139" s="131">
        <f>F139*0.8</f>
        <v>54.800000000000004</v>
      </c>
    </row>
    <row r="140" spans="1:13" ht="16.5" customHeight="1" x14ac:dyDescent="0.25">
      <c r="A140" s="137"/>
      <c r="B140" s="113"/>
      <c r="C140" s="113"/>
      <c r="D140" s="27" t="s">
        <v>13</v>
      </c>
      <c r="E140" s="113"/>
      <c r="F140" s="114"/>
      <c r="G140" s="115"/>
      <c r="H140" s="115"/>
      <c r="I140" s="115"/>
      <c r="J140" s="115"/>
      <c r="K140" s="116"/>
      <c r="L140" s="116"/>
      <c r="M140" s="133"/>
    </row>
    <row r="141" spans="1:13" ht="16.5" customHeight="1" x14ac:dyDescent="0.25">
      <c r="A141" s="137"/>
      <c r="B141" s="113"/>
      <c r="C141" s="113"/>
      <c r="D141" s="27" t="s">
        <v>47</v>
      </c>
      <c r="E141" s="113"/>
      <c r="F141" s="114"/>
      <c r="G141" s="115"/>
      <c r="H141" s="115"/>
      <c r="I141" s="115"/>
      <c r="J141" s="115"/>
      <c r="K141" s="116"/>
      <c r="L141" s="116"/>
      <c r="M141" s="133"/>
    </row>
    <row r="142" spans="1:13" ht="16.5" customHeight="1" x14ac:dyDescent="0.25">
      <c r="A142" s="137"/>
      <c r="B142" s="113"/>
      <c r="C142" s="113"/>
      <c r="D142" s="27" t="s">
        <v>46</v>
      </c>
      <c r="E142" s="113"/>
      <c r="F142" s="114"/>
      <c r="G142" s="115"/>
      <c r="H142" s="115"/>
      <c r="I142" s="115"/>
      <c r="J142" s="115"/>
      <c r="K142" s="116"/>
      <c r="L142" s="116"/>
      <c r="M142" s="133"/>
    </row>
    <row r="143" spans="1:13" ht="16.5" customHeight="1" x14ac:dyDescent="0.25">
      <c r="A143" s="137"/>
      <c r="B143" s="113"/>
      <c r="C143" s="113"/>
      <c r="D143" s="27" t="s">
        <v>35</v>
      </c>
      <c r="E143" s="113"/>
      <c r="F143" s="114"/>
      <c r="G143" s="115"/>
      <c r="H143" s="115"/>
      <c r="I143" s="115"/>
      <c r="J143" s="115"/>
      <c r="K143" s="116"/>
      <c r="L143" s="116"/>
      <c r="M143" s="133"/>
    </row>
    <row r="144" spans="1:13" ht="16.5" customHeight="1" x14ac:dyDescent="0.25">
      <c r="A144" s="137"/>
      <c r="B144" s="113"/>
      <c r="C144" s="113"/>
      <c r="D144" s="27" t="s">
        <v>45</v>
      </c>
      <c r="E144" s="113"/>
      <c r="F144" s="114"/>
      <c r="G144" s="115"/>
      <c r="H144" s="115"/>
      <c r="I144" s="115"/>
      <c r="J144" s="115"/>
      <c r="K144" s="116"/>
      <c r="L144" s="116"/>
      <c r="M144" s="133"/>
    </row>
    <row r="145" spans="1:13" ht="16.5" customHeight="1" x14ac:dyDescent="0.25">
      <c r="A145" s="137"/>
      <c r="B145" s="113"/>
      <c r="C145" s="113"/>
      <c r="D145" s="27" t="s">
        <v>104</v>
      </c>
      <c r="E145" s="113"/>
      <c r="F145" s="114"/>
      <c r="G145" s="115"/>
      <c r="H145" s="115"/>
      <c r="I145" s="115"/>
      <c r="J145" s="115"/>
      <c r="K145" s="116"/>
      <c r="L145" s="116"/>
      <c r="M145" s="133"/>
    </row>
    <row r="146" spans="1:13" ht="16.5" customHeight="1" x14ac:dyDescent="0.25">
      <c r="A146" s="137"/>
      <c r="B146" s="113"/>
      <c r="C146" s="113"/>
      <c r="D146" s="27" t="s">
        <v>44</v>
      </c>
      <c r="E146" s="113"/>
      <c r="F146" s="114"/>
      <c r="G146" s="115"/>
      <c r="H146" s="115"/>
      <c r="I146" s="115"/>
      <c r="J146" s="115"/>
      <c r="K146" s="116"/>
      <c r="L146" s="116"/>
      <c r="M146" s="133"/>
    </row>
    <row r="147" spans="1:13" ht="16.5" customHeight="1" x14ac:dyDescent="0.25">
      <c r="A147" s="137"/>
      <c r="B147" s="113"/>
      <c r="C147" s="113"/>
      <c r="D147" s="27" t="s">
        <v>9</v>
      </c>
      <c r="E147" s="113"/>
      <c r="F147" s="114"/>
      <c r="G147" s="115"/>
      <c r="H147" s="115"/>
      <c r="I147" s="115"/>
      <c r="J147" s="115"/>
      <c r="K147" s="116"/>
      <c r="L147" s="116"/>
      <c r="M147" s="133"/>
    </row>
    <row r="148" spans="1:13" ht="16.5" customHeight="1" x14ac:dyDescent="0.25">
      <c r="A148" s="137"/>
      <c r="B148" s="113"/>
      <c r="C148" s="113"/>
      <c r="D148" s="16" t="s">
        <v>105</v>
      </c>
      <c r="E148" s="113"/>
      <c r="F148" s="114"/>
      <c r="G148" s="115"/>
      <c r="H148" s="115"/>
      <c r="I148" s="115"/>
      <c r="J148" s="115"/>
      <c r="K148" s="116"/>
      <c r="L148" s="116"/>
      <c r="M148" s="133"/>
    </row>
    <row r="149" spans="1:13" s="11" customFormat="1" ht="12.75" customHeight="1" x14ac:dyDescent="0.25">
      <c r="A149" s="137"/>
      <c r="B149" s="113"/>
      <c r="C149" s="113"/>
      <c r="D149" s="16" t="s">
        <v>39</v>
      </c>
      <c r="E149" s="113"/>
      <c r="F149" s="114"/>
      <c r="G149" s="115"/>
      <c r="H149" s="115"/>
      <c r="I149" s="115"/>
      <c r="J149" s="115"/>
      <c r="K149" s="116"/>
      <c r="L149" s="116"/>
      <c r="M149" s="133"/>
    </row>
    <row r="150" spans="1:13" s="11" customFormat="1" ht="14.25" customHeight="1" thickBot="1" x14ac:dyDescent="0.3">
      <c r="A150" s="138"/>
      <c r="B150" s="140"/>
      <c r="C150" s="140"/>
      <c r="D150" s="18" t="s">
        <v>6</v>
      </c>
      <c r="E150" s="140"/>
      <c r="F150" s="143"/>
      <c r="G150" s="146"/>
      <c r="H150" s="146"/>
      <c r="I150" s="146"/>
      <c r="J150" s="146"/>
      <c r="K150" s="172"/>
      <c r="L150" s="172"/>
      <c r="M150" s="134"/>
    </row>
    <row r="151" spans="1:13" ht="24" customHeight="1" thickBot="1" x14ac:dyDescent="0.3">
      <c r="A151" s="92" t="s">
        <v>68</v>
      </c>
      <c r="B151" s="92" t="s">
        <v>55</v>
      </c>
      <c r="C151" s="92" t="s">
        <v>144</v>
      </c>
      <c r="D151" s="13" t="s">
        <v>69</v>
      </c>
      <c r="E151" s="92" t="s">
        <v>11</v>
      </c>
      <c r="F151" s="123">
        <v>70</v>
      </c>
      <c r="G151" s="159">
        <f>F151*0.92</f>
        <v>64.400000000000006</v>
      </c>
      <c r="H151" s="159">
        <f>F151*0.9</f>
        <v>63</v>
      </c>
      <c r="I151" s="159">
        <f>F151*0.88</f>
        <v>61.6</v>
      </c>
      <c r="J151" s="159">
        <f>F151*0.86</f>
        <v>60.199999999999996</v>
      </c>
      <c r="K151" s="161">
        <f>F151*0.84</f>
        <v>58.8</v>
      </c>
      <c r="L151" s="161">
        <f>F151*0.82</f>
        <v>57.4</v>
      </c>
      <c r="M151" s="161">
        <f>F151*0.8</f>
        <v>56</v>
      </c>
    </row>
    <row r="152" spans="1:13" ht="24" customHeight="1" thickBot="1" x14ac:dyDescent="0.3">
      <c r="A152" s="90"/>
      <c r="B152" s="90"/>
      <c r="C152" s="90"/>
      <c r="D152" s="13" t="s">
        <v>66</v>
      </c>
      <c r="E152" s="90"/>
      <c r="F152" s="124"/>
      <c r="G152" s="160"/>
      <c r="H152" s="160"/>
      <c r="I152" s="160"/>
      <c r="J152" s="160"/>
      <c r="K152" s="162"/>
      <c r="L152" s="162"/>
      <c r="M152" s="162"/>
    </row>
    <row r="153" spans="1:13" ht="24" customHeight="1" thickBot="1" x14ac:dyDescent="0.3">
      <c r="A153" s="90"/>
      <c r="B153" s="90"/>
      <c r="C153" s="90"/>
      <c r="D153" s="12" t="s">
        <v>106</v>
      </c>
      <c r="E153" s="90"/>
      <c r="F153" s="124"/>
      <c r="G153" s="160"/>
      <c r="H153" s="160"/>
      <c r="I153" s="160"/>
      <c r="J153" s="160"/>
      <c r="K153" s="162"/>
      <c r="L153" s="162"/>
      <c r="M153" s="162"/>
    </row>
    <row r="154" spans="1:13" ht="24" customHeight="1" thickBot="1" x14ac:dyDescent="0.3">
      <c r="A154" s="90"/>
      <c r="B154" s="90"/>
      <c r="C154" s="90"/>
      <c r="D154" s="24" t="s">
        <v>107</v>
      </c>
      <c r="E154" s="90"/>
      <c r="F154" s="124"/>
      <c r="G154" s="160"/>
      <c r="H154" s="160"/>
      <c r="I154" s="160"/>
      <c r="J154" s="160"/>
      <c r="K154" s="162"/>
      <c r="L154" s="162"/>
      <c r="M154" s="162"/>
    </row>
    <row r="155" spans="1:13" s="11" customFormat="1" ht="24" customHeight="1" thickBot="1" x14ac:dyDescent="0.3">
      <c r="A155" s="90"/>
      <c r="B155" s="90"/>
      <c r="C155" s="90"/>
      <c r="D155" s="24" t="s">
        <v>108</v>
      </c>
      <c r="E155" s="90"/>
      <c r="F155" s="124"/>
      <c r="G155" s="160"/>
      <c r="H155" s="160"/>
      <c r="I155" s="160"/>
      <c r="J155" s="160"/>
      <c r="K155" s="162"/>
      <c r="L155" s="162"/>
      <c r="M155" s="162"/>
    </row>
    <row r="156" spans="1:13" s="11" customFormat="1" ht="14.25" customHeight="1" thickBot="1" x14ac:dyDescent="0.3">
      <c r="A156" s="165" t="s">
        <v>19</v>
      </c>
      <c r="B156" s="165" t="str">
        <f>B34</f>
        <v>Лён 50%, Хлопок 35%, ПЭ 10% (махр.), ПУ (Эластан) 5%</v>
      </c>
      <c r="C156" s="165" t="s">
        <v>144</v>
      </c>
      <c r="D156" s="165" t="s">
        <v>8</v>
      </c>
      <c r="E156" s="165" t="s">
        <v>11</v>
      </c>
      <c r="F156" s="175">
        <v>68</v>
      </c>
      <c r="G156" s="185">
        <f>F156*0.92</f>
        <v>62.56</v>
      </c>
      <c r="H156" s="185">
        <f>F156*0.9</f>
        <v>61.2</v>
      </c>
      <c r="I156" s="185">
        <f>F156*0.88</f>
        <v>59.84</v>
      </c>
      <c r="J156" s="185">
        <f>F156*0.86</f>
        <v>58.48</v>
      </c>
      <c r="K156" s="205">
        <f>F156*0.84</f>
        <v>57.12</v>
      </c>
      <c r="L156" s="205">
        <f>F156*0.82</f>
        <v>55.76</v>
      </c>
      <c r="M156" s="161">
        <f>F156*0.8</f>
        <v>54.400000000000006</v>
      </c>
    </row>
    <row r="157" spans="1:13" s="11" customFormat="1" ht="19.5" customHeight="1" thickBot="1" x14ac:dyDescent="0.3">
      <c r="A157" s="165"/>
      <c r="B157" s="165"/>
      <c r="C157" s="165"/>
      <c r="D157" s="165"/>
      <c r="E157" s="165"/>
      <c r="F157" s="175"/>
      <c r="G157" s="185"/>
      <c r="H157" s="185"/>
      <c r="I157" s="185"/>
      <c r="J157" s="185"/>
      <c r="K157" s="205"/>
      <c r="L157" s="205"/>
      <c r="M157" s="177"/>
    </row>
    <row r="158" spans="1:13" s="11" customFormat="1" ht="19.5" customHeight="1" thickBot="1" x14ac:dyDescent="0.3">
      <c r="A158" s="92" t="s">
        <v>38</v>
      </c>
      <c r="B158" s="92" t="s">
        <v>55</v>
      </c>
      <c r="C158" s="93" t="s">
        <v>144</v>
      </c>
      <c r="D158" s="12" t="s">
        <v>7</v>
      </c>
      <c r="E158" s="92" t="s">
        <v>12</v>
      </c>
      <c r="F158" s="186">
        <v>86</v>
      </c>
      <c r="G158" s="84">
        <f>F158*0.92</f>
        <v>79.12</v>
      </c>
      <c r="H158" s="84">
        <f>F158*0.9</f>
        <v>77.400000000000006</v>
      </c>
      <c r="I158" s="178">
        <f>F158*0.88</f>
        <v>75.680000000000007</v>
      </c>
      <c r="J158" s="84">
        <f>F158*0.86</f>
        <v>73.959999999999994</v>
      </c>
      <c r="K158" s="180">
        <f>F158*0.84</f>
        <v>72.239999999999995</v>
      </c>
      <c r="L158" s="87">
        <f>F158*0.82</f>
        <v>70.52</v>
      </c>
      <c r="M158" s="87">
        <f>F158*0.8</f>
        <v>68.8</v>
      </c>
    </row>
    <row r="159" spans="1:13" s="11" customFormat="1" ht="19.5" customHeight="1" thickBot="1" x14ac:dyDescent="0.3">
      <c r="A159" s="90"/>
      <c r="B159" s="90"/>
      <c r="C159" s="94"/>
      <c r="D159" s="12" t="s">
        <v>47</v>
      </c>
      <c r="E159" s="90"/>
      <c r="F159" s="187"/>
      <c r="G159" s="85"/>
      <c r="H159" s="85"/>
      <c r="I159" s="179"/>
      <c r="J159" s="85"/>
      <c r="K159" s="181"/>
      <c r="L159" s="88"/>
      <c r="M159" s="88"/>
    </row>
    <row r="160" spans="1:13" s="11" customFormat="1" ht="19.5" customHeight="1" thickBot="1" x14ac:dyDescent="0.3">
      <c r="A160" s="90"/>
      <c r="B160" s="90"/>
      <c r="C160" s="94"/>
      <c r="D160" s="12" t="s">
        <v>35</v>
      </c>
      <c r="E160" s="90"/>
      <c r="F160" s="187"/>
      <c r="G160" s="85"/>
      <c r="H160" s="85"/>
      <c r="I160" s="179"/>
      <c r="J160" s="85"/>
      <c r="K160" s="181"/>
      <c r="L160" s="88"/>
      <c r="M160" s="88"/>
    </row>
    <row r="161" spans="1:13" s="11" customFormat="1" ht="19.5" customHeight="1" thickBot="1" x14ac:dyDescent="0.3">
      <c r="A161" s="90"/>
      <c r="B161" s="90"/>
      <c r="C161" s="94"/>
      <c r="D161" s="12" t="s">
        <v>9</v>
      </c>
      <c r="E161" s="90"/>
      <c r="F161" s="187"/>
      <c r="G161" s="85"/>
      <c r="H161" s="85"/>
      <c r="I161" s="179"/>
      <c r="J161" s="85"/>
      <c r="K161" s="181"/>
      <c r="L161" s="88"/>
      <c r="M161" s="88"/>
    </row>
    <row r="162" spans="1:13" s="11" customFormat="1" ht="19.5" customHeight="1" thickBot="1" x14ac:dyDescent="0.3">
      <c r="A162" s="90"/>
      <c r="B162" s="90"/>
      <c r="C162" s="94"/>
      <c r="D162" s="12" t="s">
        <v>105</v>
      </c>
      <c r="E162" s="90"/>
      <c r="F162" s="187"/>
      <c r="G162" s="85"/>
      <c r="H162" s="85"/>
      <c r="I162" s="179"/>
      <c r="J162" s="85"/>
      <c r="K162" s="181"/>
      <c r="L162" s="88"/>
      <c r="M162" s="88"/>
    </row>
    <row r="163" spans="1:13" s="11" customFormat="1" ht="19.5" customHeight="1" thickBot="1" x14ac:dyDescent="0.3">
      <c r="A163" s="90"/>
      <c r="B163" s="90"/>
      <c r="C163" s="94"/>
      <c r="D163" s="12" t="s">
        <v>109</v>
      </c>
      <c r="E163" s="90"/>
      <c r="F163" s="187"/>
      <c r="G163" s="85"/>
      <c r="H163" s="85"/>
      <c r="I163" s="179"/>
      <c r="J163" s="85"/>
      <c r="K163" s="181"/>
      <c r="L163" s="88"/>
      <c r="M163" s="88"/>
    </row>
    <row r="164" spans="1:13" s="11" customFormat="1" ht="19.5" customHeight="1" thickBot="1" x14ac:dyDescent="0.3">
      <c r="A164" s="90"/>
      <c r="B164" s="90"/>
      <c r="C164" s="117"/>
      <c r="D164" s="12" t="s">
        <v>6</v>
      </c>
      <c r="E164" s="90"/>
      <c r="F164" s="187"/>
      <c r="G164" s="85"/>
      <c r="H164" s="85"/>
      <c r="I164" s="179"/>
      <c r="J164" s="85"/>
      <c r="K164" s="181"/>
      <c r="L164" s="88"/>
      <c r="M164" s="88"/>
    </row>
    <row r="165" spans="1:13" s="11" customFormat="1" ht="15.75" customHeight="1" thickBot="1" x14ac:dyDescent="0.3">
      <c r="A165" s="92" t="s">
        <v>82</v>
      </c>
      <c r="B165" s="92" t="s">
        <v>55</v>
      </c>
      <c r="C165" s="92" t="s">
        <v>144</v>
      </c>
      <c r="D165" s="13" t="s">
        <v>7</v>
      </c>
      <c r="E165" s="92" t="s">
        <v>12</v>
      </c>
      <c r="F165" s="123">
        <v>70.5</v>
      </c>
      <c r="G165" s="159">
        <f>F165*0.92</f>
        <v>64.86</v>
      </c>
      <c r="H165" s="159">
        <f>F165*0.9</f>
        <v>63.45</v>
      </c>
      <c r="I165" s="159">
        <f>F165*0.88</f>
        <v>62.04</v>
      </c>
      <c r="J165" s="159">
        <f>F165*0.86</f>
        <v>60.63</v>
      </c>
      <c r="K165" s="161">
        <f>F165*0.84</f>
        <v>59.22</v>
      </c>
      <c r="L165" s="161">
        <f>F165*0.82</f>
        <v>57.809999999999995</v>
      </c>
      <c r="M165" s="161">
        <f>F165*0.8</f>
        <v>56.400000000000006</v>
      </c>
    </row>
    <row r="166" spans="1:13" s="11" customFormat="1" ht="15.75" customHeight="1" thickBot="1" x14ac:dyDescent="0.3">
      <c r="A166" s="90"/>
      <c r="B166" s="90"/>
      <c r="C166" s="90"/>
      <c r="D166" s="13" t="s">
        <v>13</v>
      </c>
      <c r="E166" s="90"/>
      <c r="F166" s="124"/>
      <c r="G166" s="160"/>
      <c r="H166" s="160"/>
      <c r="I166" s="160"/>
      <c r="J166" s="160"/>
      <c r="K166" s="162"/>
      <c r="L166" s="162"/>
      <c r="M166" s="162"/>
    </row>
    <row r="167" spans="1:13" s="11" customFormat="1" ht="15.75" customHeight="1" thickBot="1" x14ac:dyDescent="0.3">
      <c r="A167" s="90"/>
      <c r="B167" s="90"/>
      <c r="C167" s="90"/>
      <c r="D167" s="13" t="s">
        <v>113</v>
      </c>
      <c r="E167" s="90"/>
      <c r="F167" s="124"/>
      <c r="G167" s="160"/>
      <c r="H167" s="160"/>
      <c r="I167" s="160"/>
      <c r="J167" s="160"/>
      <c r="K167" s="162"/>
      <c r="L167" s="162"/>
      <c r="M167" s="162"/>
    </row>
    <row r="168" spans="1:13" s="11" customFormat="1" ht="15.75" customHeight="1" thickBot="1" x14ac:dyDescent="0.3">
      <c r="A168" s="90"/>
      <c r="B168" s="90"/>
      <c r="C168" s="90"/>
      <c r="D168" s="13" t="s">
        <v>47</v>
      </c>
      <c r="E168" s="90"/>
      <c r="F168" s="124"/>
      <c r="G168" s="160"/>
      <c r="H168" s="160"/>
      <c r="I168" s="160"/>
      <c r="J168" s="160"/>
      <c r="K168" s="162"/>
      <c r="L168" s="162"/>
      <c r="M168" s="162"/>
    </row>
    <row r="169" spans="1:13" s="11" customFormat="1" ht="15.75" customHeight="1" thickBot="1" x14ac:dyDescent="0.3">
      <c r="A169" s="90"/>
      <c r="B169" s="90"/>
      <c r="C169" s="90"/>
      <c r="D169" s="13" t="s">
        <v>46</v>
      </c>
      <c r="E169" s="90"/>
      <c r="F169" s="124"/>
      <c r="G169" s="160"/>
      <c r="H169" s="160"/>
      <c r="I169" s="160"/>
      <c r="J169" s="160"/>
      <c r="K169" s="162"/>
      <c r="L169" s="162"/>
      <c r="M169" s="162"/>
    </row>
    <row r="170" spans="1:13" s="11" customFormat="1" ht="15.75" customHeight="1" thickBot="1" x14ac:dyDescent="0.3">
      <c r="A170" s="90"/>
      <c r="B170" s="90"/>
      <c r="C170" s="90"/>
      <c r="D170" s="13" t="s">
        <v>35</v>
      </c>
      <c r="E170" s="90"/>
      <c r="F170" s="124"/>
      <c r="G170" s="160"/>
      <c r="H170" s="160"/>
      <c r="I170" s="160"/>
      <c r="J170" s="160"/>
      <c r="K170" s="162"/>
      <c r="L170" s="162"/>
      <c r="M170" s="162"/>
    </row>
    <row r="171" spans="1:13" s="11" customFormat="1" ht="15.75" customHeight="1" thickBot="1" x14ac:dyDescent="0.3">
      <c r="A171" s="90"/>
      <c r="B171" s="90"/>
      <c r="C171" s="90"/>
      <c r="D171" s="13" t="s">
        <v>44</v>
      </c>
      <c r="E171" s="90"/>
      <c r="F171" s="124"/>
      <c r="G171" s="160"/>
      <c r="H171" s="160"/>
      <c r="I171" s="160"/>
      <c r="J171" s="160"/>
      <c r="K171" s="162"/>
      <c r="L171" s="162"/>
      <c r="M171" s="162"/>
    </row>
    <row r="172" spans="1:13" s="11" customFormat="1" ht="15.75" customHeight="1" thickBot="1" x14ac:dyDescent="0.3">
      <c r="A172" s="90"/>
      <c r="B172" s="90"/>
      <c r="C172" s="90"/>
      <c r="D172" s="12" t="s">
        <v>9</v>
      </c>
      <c r="E172" s="90"/>
      <c r="F172" s="124"/>
      <c r="G172" s="160"/>
      <c r="H172" s="160"/>
      <c r="I172" s="160"/>
      <c r="J172" s="160"/>
      <c r="K172" s="162"/>
      <c r="L172" s="162"/>
      <c r="M172" s="162"/>
    </row>
    <row r="173" spans="1:13" s="11" customFormat="1" ht="15.75" customHeight="1" thickBot="1" x14ac:dyDescent="0.3">
      <c r="A173" s="90"/>
      <c r="B173" s="90"/>
      <c r="C173" s="90"/>
      <c r="D173" s="13" t="s">
        <v>39</v>
      </c>
      <c r="E173" s="90"/>
      <c r="F173" s="124"/>
      <c r="G173" s="160"/>
      <c r="H173" s="160"/>
      <c r="I173" s="160"/>
      <c r="J173" s="160"/>
      <c r="K173" s="162"/>
      <c r="L173" s="162"/>
      <c r="M173" s="162"/>
    </row>
    <row r="174" spans="1:13" s="11" customFormat="1" ht="15.75" customHeight="1" thickBot="1" x14ac:dyDescent="0.3">
      <c r="A174" s="91"/>
      <c r="B174" s="91"/>
      <c r="C174" s="91"/>
      <c r="D174" s="12" t="s">
        <v>6</v>
      </c>
      <c r="E174" s="91"/>
      <c r="F174" s="125"/>
      <c r="G174" s="163"/>
      <c r="H174" s="163"/>
      <c r="I174" s="163"/>
      <c r="J174" s="163"/>
      <c r="K174" s="177"/>
      <c r="L174" s="177"/>
      <c r="M174" s="177"/>
    </row>
    <row r="175" spans="1:13" s="11" customFormat="1" ht="23.25" customHeight="1" x14ac:dyDescent="0.25">
      <c r="A175" s="19"/>
      <c r="B175" s="19"/>
      <c r="C175" s="19"/>
      <c r="D175" s="19"/>
      <c r="E175" s="19"/>
      <c r="F175" s="20"/>
      <c r="G175" s="69"/>
      <c r="H175" s="69"/>
      <c r="I175" s="69"/>
      <c r="J175" s="69" t="s">
        <v>121</v>
      </c>
      <c r="K175" s="69"/>
      <c r="L175" s="69"/>
      <c r="M175" s="21"/>
    </row>
    <row r="176" spans="1:13" s="11" customFormat="1" ht="18.75" customHeight="1" x14ac:dyDescent="0.25">
      <c r="A176"/>
      <c r="B176"/>
      <c r="C176"/>
      <c r="D176"/>
      <c r="E176"/>
      <c r="F176"/>
      <c r="G176"/>
      <c r="H176"/>
      <c r="I176"/>
      <c r="J176"/>
      <c r="K176" s="10" t="s">
        <v>4</v>
      </c>
      <c r="L176" s="10"/>
      <c r="M176" s="10"/>
    </row>
    <row r="177" spans="1:13" s="11" customFormat="1" ht="16.5" customHeight="1" x14ac:dyDescent="0.25">
      <c r="A177"/>
      <c r="B177"/>
      <c r="C177"/>
      <c r="D177"/>
      <c r="E177"/>
      <c r="F177"/>
      <c r="G177"/>
      <c r="H177"/>
      <c r="I177" s="70" t="s">
        <v>60</v>
      </c>
      <c r="J177" s="70"/>
      <c r="K177" s="70"/>
      <c r="L177" s="70"/>
      <c r="M177" s="70"/>
    </row>
    <row r="178" spans="1:13" s="11" customFormat="1" ht="12" customHeight="1" thickBot="1" x14ac:dyDescent="0.3">
      <c r="A178"/>
      <c r="B178"/>
      <c r="C178"/>
      <c r="D178"/>
      <c r="E178"/>
      <c r="F178"/>
      <c r="G178"/>
      <c r="H178"/>
      <c r="I178" s="9"/>
      <c r="J178" s="1" t="s">
        <v>22</v>
      </c>
      <c r="K178" s="1"/>
      <c r="L178" s="70" t="s">
        <v>17</v>
      </c>
      <c r="M178" s="70"/>
    </row>
    <row r="179" spans="1:13" ht="20.25" customHeight="1" thickBot="1" x14ac:dyDescent="0.3">
      <c r="A179" s="68" t="s">
        <v>0</v>
      </c>
      <c r="B179" s="68" t="s">
        <v>1</v>
      </c>
      <c r="C179" s="71" t="s">
        <v>2</v>
      </c>
      <c r="D179" s="68" t="s">
        <v>3</v>
      </c>
      <c r="E179" s="72" t="s">
        <v>10</v>
      </c>
      <c r="F179" s="73" t="s">
        <v>5</v>
      </c>
      <c r="G179" s="74" t="s">
        <v>15</v>
      </c>
      <c r="H179" s="75"/>
      <c r="I179" s="75"/>
      <c r="J179" s="75"/>
      <c r="K179" s="75"/>
      <c r="L179" s="75"/>
      <c r="M179" s="76"/>
    </row>
    <row r="180" spans="1:13" ht="15.75" thickBot="1" x14ac:dyDescent="0.3">
      <c r="A180" s="68"/>
      <c r="B180" s="68"/>
      <c r="C180" s="71"/>
      <c r="D180" s="68"/>
      <c r="E180" s="72"/>
      <c r="F180" s="73"/>
      <c r="G180" s="68" t="s">
        <v>72</v>
      </c>
      <c r="H180" s="68" t="s">
        <v>73</v>
      </c>
      <c r="I180" s="68" t="s">
        <v>74</v>
      </c>
      <c r="J180" s="68" t="s">
        <v>75</v>
      </c>
      <c r="K180" s="68" t="s">
        <v>76</v>
      </c>
      <c r="L180" s="68" t="s">
        <v>77</v>
      </c>
      <c r="M180" s="68" t="s">
        <v>78</v>
      </c>
    </row>
    <row r="181" spans="1:13" ht="15.75" thickBot="1" x14ac:dyDescent="0.3">
      <c r="A181" s="68"/>
      <c r="B181" s="68"/>
      <c r="C181" s="71"/>
      <c r="D181" s="68"/>
      <c r="E181" s="72"/>
      <c r="F181" s="73"/>
      <c r="G181" s="68"/>
      <c r="H181" s="68"/>
      <c r="I181" s="68"/>
      <c r="J181" s="68"/>
      <c r="K181" s="68"/>
      <c r="L181" s="68"/>
      <c r="M181" s="68"/>
    </row>
    <row r="182" spans="1:13" ht="25.5" customHeight="1" thickBot="1" x14ac:dyDescent="0.3">
      <c r="A182" s="68"/>
      <c r="B182" s="68"/>
      <c r="C182" s="71"/>
      <c r="D182" s="68"/>
      <c r="E182" s="72"/>
      <c r="F182" s="73"/>
      <c r="G182" s="68"/>
      <c r="H182" s="68"/>
      <c r="I182" s="68"/>
      <c r="J182" s="68"/>
      <c r="K182" s="68"/>
      <c r="L182" s="68"/>
      <c r="M182" s="68"/>
    </row>
    <row r="183" spans="1:13" s="11" customFormat="1" ht="15.75" customHeight="1" thickBot="1" x14ac:dyDescent="0.3">
      <c r="A183" s="92" t="s">
        <v>83</v>
      </c>
      <c r="B183" s="92" t="str">
        <f>B191</f>
        <v>Шерсть ПАН 85%, ПА 5%, ПУ (Эластан) 10% (махр.)</v>
      </c>
      <c r="C183" s="92" t="s">
        <v>144</v>
      </c>
      <c r="D183" s="13" t="s">
        <v>7</v>
      </c>
      <c r="E183" s="92" t="s">
        <v>11</v>
      </c>
      <c r="F183" s="123">
        <v>70.5</v>
      </c>
      <c r="G183" s="159">
        <f>F183*0.92</f>
        <v>64.86</v>
      </c>
      <c r="H183" s="159">
        <f>F183*0.9</f>
        <v>63.45</v>
      </c>
      <c r="I183" s="159">
        <f>F183*0.88</f>
        <v>62.04</v>
      </c>
      <c r="J183" s="159">
        <f>F183*0.86</f>
        <v>60.63</v>
      </c>
      <c r="K183" s="161">
        <f>F183*0.84</f>
        <v>59.22</v>
      </c>
      <c r="L183" s="161">
        <f>F183*0.82</f>
        <v>57.809999999999995</v>
      </c>
      <c r="M183" s="161">
        <f>F183*0.8</f>
        <v>56.400000000000006</v>
      </c>
    </row>
    <row r="184" spans="1:13" s="11" customFormat="1" ht="15.75" customHeight="1" thickBot="1" x14ac:dyDescent="0.3">
      <c r="A184" s="90"/>
      <c r="B184" s="90"/>
      <c r="C184" s="90"/>
      <c r="D184" s="13" t="s">
        <v>13</v>
      </c>
      <c r="E184" s="90"/>
      <c r="F184" s="124"/>
      <c r="G184" s="160"/>
      <c r="H184" s="160"/>
      <c r="I184" s="160"/>
      <c r="J184" s="160"/>
      <c r="K184" s="162"/>
      <c r="L184" s="162"/>
      <c r="M184" s="162"/>
    </row>
    <row r="185" spans="1:13" s="11" customFormat="1" ht="15.75" customHeight="1" thickBot="1" x14ac:dyDescent="0.3">
      <c r="A185" s="90"/>
      <c r="B185" s="90"/>
      <c r="C185" s="90"/>
      <c r="D185" s="13" t="s">
        <v>47</v>
      </c>
      <c r="E185" s="90"/>
      <c r="F185" s="124"/>
      <c r="G185" s="160"/>
      <c r="H185" s="160"/>
      <c r="I185" s="160"/>
      <c r="J185" s="160"/>
      <c r="K185" s="162"/>
      <c r="L185" s="162"/>
      <c r="M185" s="162"/>
    </row>
    <row r="186" spans="1:13" s="11" customFormat="1" ht="15.75" customHeight="1" thickBot="1" x14ac:dyDescent="0.3">
      <c r="A186" s="90"/>
      <c r="B186" s="90"/>
      <c r="C186" s="90"/>
      <c r="D186" s="13" t="s">
        <v>35</v>
      </c>
      <c r="E186" s="90"/>
      <c r="F186" s="124"/>
      <c r="G186" s="160"/>
      <c r="H186" s="160"/>
      <c r="I186" s="160"/>
      <c r="J186" s="160"/>
      <c r="K186" s="162"/>
      <c r="L186" s="162"/>
      <c r="M186" s="162"/>
    </row>
    <row r="187" spans="1:13" s="11" customFormat="1" ht="15.75" customHeight="1" thickBot="1" x14ac:dyDescent="0.3">
      <c r="A187" s="90"/>
      <c r="B187" s="90"/>
      <c r="C187" s="90"/>
      <c r="D187" s="13" t="s">
        <v>44</v>
      </c>
      <c r="E187" s="90"/>
      <c r="F187" s="124"/>
      <c r="G187" s="160"/>
      <c r="H187" s="160"/>
      <c r="I187" s="160"/>
      <c r="J187" s="160"/>
      <c r="K187" s="162"/>
      <c r="L187" s="162"/>
      <c r="M187" s="162"/>
    </row>
    <row r="188" spans="1:13" s="11" customFormat="1" ht="12.75" customHeight="1" thickBot="1" x14ac:dyDescent="0.3">
      <c r="A188" s="90"/>
      <c r="B188" s="90"/>
      <c r="C188" s="90"/>
      <c r="D188" s="12" t="s">
        <v>9</v>
      </c>
      <c r="E188" s="90"/>
      <c r="F188" s="124"/>
      <c r="G188" s="160"/>
      <c r="H188" s="160"/>
      <c r="I188" s="160"/>
      <c r="J188" s="160"/>
      <c r="K188" s="162"/>
      <c r="L188" s="162"/>
      <c r="M188" s="162"/>
    </row>
    <row r="189" spans="1:13" s="11" customFormat="1" ht="15.75" customHeight="1" thickBot="1" x14ac:dyDescent="0.3">
      <c r="A189" s="90"/>
      <c r="B189" s="90"/>
      <c r="C189" s="90"/>
      <c r="D189" s="13" t="s">
        <v>39</v>
      </c>
      <c r="E189" s="90"/>
      <c r="F189" s="124"/>
      <c r="G189" s="160"/>
      <c r="H189" s="160"/>
      <c r="I189" s="160"/>
      <c r="J189" s="160"/>
      <c r="K189" s="162"/>
      <c r="L189" s="162"/>
      <c r="M189" s="162"/>
    </row>
    <row r="190" spans="1:13" s="11" customFormat="1" ht="16.5" customHeight="1" thickBot="1" x14ac:dyDescent="0.3">
      <c r="A190" s="91"/>
      <c r="B190" s="91"/>
      <c r="C190" s="91"/>
      <c r="D190" s="12" t="s">
        <v>6</v>
      </c>
      <c r="E190" s="91"/>
      <c r="F190" s="125"/>
      <c r="G190" s="163"/>
      <c r="H190" s="163"/>
      <c r="I190" s="163"/>
      <c r="J190" s="163"/>
      <c r="K190" s="177"/>
      <c r="L190" s="177"/>
      <c r="M190" s="177"/>
    </row>
    <row r="191" spans="1:13" s="11" customFormat="1" ht="15.75" customHeight="1" thickBot="1" x14ac:dyDescent="0.3">
      <c r="A191" s="92" t="s">
        <v>67</v>
      </c>
      <c r="B191" s="92" t="s">
        <v>55</v>
      </c>
      <c r="C191" s="92" t="s">
        <v>144</v>
      </c>
      <c r="D191" s="13" t="s">
        <v>7</v>
      </c>
      <c r="E191" s="92" t="s">
        <v>12</v>
      </c>
      <c r="F191" s="123">
        <v>70</v>
      </c>
      <c r="G191" s="159">
        <f>F191*0.92</f>
        <v>64.400000000000006</v>
      </c>
      <c r="H191" s="159">
        <f>F191*0.9</f>
        <v>63</v>
      </c>
      <c r="I191" s="159">
        <f>F191*0.88</f>
        <v>61.6</v>
      </c>
      <c r="J191" s="159">
        <f>F191*0.86</f>
        <v>60.199999999999996</v>
      </c>
      <c r="K191" s="161">
        <f>F191*0.84</f>
        <v>58.8</v>
      </c>
      <c r="L191" s="161">
        <f>F191*0.82</f>
        <v>57.4</v>
      </c>
      <c r="M191" s="161">
        <f>F191*0.8</f>
        <v>56</v>
      </c>
    </row>
    <row r="192" spans="1:13" s="11" customFormat="1" ht="15.75" customHeight="1" thickBot="1" x14ac:dyDescent="0.3">
      <c r="A192" s="90"/>
      <c r="B192" s="90"/>
      <c r="C192" s="90"/>
      <c r="D192" s="13" t="s">
        <v>47</v>
      </c>
      <c r="E192" s="90"/>
      <c r="F192" s="124"/>
      <c r="G192" s="160"/>
      <c r="H192" s="160"/>
      <c r="I192" s="160"/>
      <c r="J192" s="160"/>
      <c r="K192" s="162"/>
      <c r="L192" s="162"/>
      <c r="M192" s="162"/>
    </row>
    <row r="193" spans="1:13" s="11" customFormat="1" ht="15.75" customHeight="1" thickBot="1" x14ac:dyDescent="0.3">
      <c r="A193" s="90"/>
      <c r="B193" s="90"/>
      <c r="C193" s="90"/>
      <c r="D193" s="12" t="s">
        <v>46</v>
      </c>
      <c r="E193" s="90"/>
      <c r="F193" s="124"/>
      <c r="G193" s="160"/>
      <c r="H193" s="160"/>
      <c r="I193" s="160"/>
      <c r="J193" s="160"/>
      <c r="K193" s="162"/>
      <c r="L193" s="162"/>
      <c r="M193" s="162"/>
    </row>
    <row r="194" spans="1:13" s="11" customFormat="1" ht="15.75" customHeight="1" thickBot="1" x14ac:dyDescent="0.3">
      <c r="A194" s="90"/>
      <c r="B194" s="90"/>
      <c r="C194" s="90"/>
      <c r="D194" s="24" t="s">
        <v>16</v>
      </c>
      <c r="E194" s="90"/>
      <c r="F194" s="124"/>
      <c r="G194" s="160"/>
      <c r="H194" s="160"/>
      <c r="I194" s="160"/>
      <c r="J194" s="160"/>
      <c r="K194" s="162"/>
      <c r="L194" s="162"/>
      <c r="M194" s="162"/>
    </row>
    <row r="195" spans="1:13" s="11" customFormat="1" ht="15.75" customHeight="1" thickBot="1" x14ac:dyDescent="0.3">
      <c r="A195" s="90"/>
      <c r="B195" s="90"/>
      <c r="C195" s="90"/>
      <c r="D195" s="24" t="s">
        <v>35</v>
      </c>
      <c r="E195" s="90"/>
      <c r="F195" s="124"/>
      <c r="G195" s="160"/>
      <c r="H195" s="160"/>
      <c r="I195" s="160"/>
      <c r="J195" s="160"/>
      <c r="K195" s="162"/>
      <c r="L195" s="162"/>
      <c r="M195" s="162"/>
    </row>
    <row r="196" spans="1:13" s="11" customFormat="1" ht="15.75" customHeight="1" thickBot="1" x14ac:dyDescent="0.3">
      <c r="A196" s="90"/>
      <c r="B196" s="90"/>
      <c r="C196" s="90"/>
      <c r="D196" s="24" t="s">
        <v>44</v>
      </c>
      <c r="E196" s="90"/>
      <c r="F196" s="124"/>
      <c r="G196" s="160"/>
      <c r="H196" s="160"/>
      <c r="I196" s="160"/>
      <c r="J196" s="160"/>
      <c r="K196" s="162"/>
      <c r="L196" s="162"/>
      <c r="M196" s="162"/>
    </row>
    <row r="197" spans="1:13" s="11" customFormat="1" ht="15.75" customHeight="1" thickBot="1" x14ac:dyDescent="0.3">
      <c r="A197" s="90"/>
      <c r="B197" s="90"/>
      <c r="C197" s="90"/>
      <c r="D197" s="24" t="s">
        <v>9</v>
      </c>
      <c r="E197" s="90"/>
      <c r="F197" s="124"/>
      <c r="G197" s="160"/>
      <c r="H197" s="160"/>
      <c r="I197" s="160"/>
      <c r="J197" s="160"/>
      <c r="K197" s="162"/>
      <c r="L197" s="162"/>
      <c r="M197" s="162"/>
    </row>
    <row r="198" spans="1:13" s="11" customFormat="1" ht="15.75" customHeight="1" thickBot="1" x14ac:dyDescent="0.3">
      <c r="A198" s="90"/>
      <c r="B198" s="90"/>
      <c r="C198" s="90"/>
      <c r="D198" s="24" t="s">
        <v>39</v>
      </c>
      <c r="E198" s="90"/>
      <c r="F198" s="124"/>
      <c r="G198" s="160"/>
      <c r="H198" s="160"/>
      <c r="I198" s="160"/>
      <c r="J198" s="160"/>
      <c r="K198" s="162"/>
      <c r="L198" s="162"/>
      <c r="M198" s="162"/>
    </row>
    <row r="199" spans="1:13" s="11" customFormat="1" ht="15.75" customHeight="1" thickBot="1" x14ac:dyDescent="0.3">
      <c r="A199" s="91"/>
      <c r="B199" s="91"/>
      <c r="C199" s="91"/>
      <c r="D199" s="24" t="s">
        <v>6</v>
      </c>
      <c r="E199" s="91"/>
      <c r="F199" s="125"/>
      <c r="G199" s="163"/>
      <c r="H199" s="163"/>
      <c r="I199" s="163"/>
      <c r="J199" s="163"/>
      <c r="K199" s="177"/>
      <c r="L199" s="177"/>
      <c r="M199" s="177"/>
    </row>
    <row r="200" spans="1:13" s="11" customFormat="1" ht="12.75" customHeight="1" thickBot="1" x14ac:dyDescent="0.3">
      <c r="A200" s="92" t="s">
        <v>20</v>
      </c>
      <c r="B200" s="92" t="str">
        <f>B191</f>
        <v>Шерсть ПАН 85%, ПА 5%, ПУ (Эластан) 10% (махр.)</v>
      </c>
      <c r="C200" s="92" t="s">
        <v>144</v>
      </c>
      <c r="D200" s="30" t="s">
        <v>112</v>
      </c>
      <c r="E200" s="92" t="s">
        <v>48</v>
      </c>
      <c r="F200" s="123">
        <v>58</v>
      </c>
      <c r="G200" s="159">
        <f>F200*0.92</f>
        <v>53.36</v>
      </c>
      <c r="H200" s="159">
        <f>F200*0.9</f>
        <v>52.2</v>
      </c>
      <c r="I200" s="159">
        <f>F200*0.88</f>
        <v>51.04</v>
      </c>
      <c r="J200" s="159">
        <f>F200*0.86</f>
        <v>49.88</v>
      </c>
      <c r="K200" s="161">
        <f>F200*0.84</f>
        <v>48.72</v>
      </c>
      <c r="L200" s="161">
        <f>F200*0.82</f>
        <v>47.559999999999995</v>
      </c>
      <c r="M200" s="161">
        <f>F200*0.8</f>
        <v>46.400000000000006</v>
      </c>
    </row>
    <row r="201" spans="1:13" s="11" customFormat="1" ht="12.75" customHeight="1" thickBot="1" x14ac:dyDescent="0.3">
      <c r="A201" s="90"/>
      <c r="B201" s="90"/>
      <c r="C201" s="90"/>
      <c r="D201" s="30" t="s">
        <v>13</v>
      </c>
      <c r="E201" s="90"/>
      <c r="F201" s="124"/>
      <c r="G201" s="160"/>
      <c r="H201" s="160"/>
      <c r="I201" s="160"/>
      <c r="J201" s="160"/>
      <c r="K201" s="162"/>
      <c r="L201" s="162"/>
      <c r="M201" s="162"/>
    </row>
    <row r="202" spans="1:13" s="11" customFormat="1" ht="14.25" customHeight="1" thickBot="1" x14ac:dyDescent="0.3">
      <c r="A202" s="90"/>
      <c r="B202" s="90"/>
      <c r="C202" s="90"/>
      <c r="D202" s="30" t="s">
        <v>47</v>
      </c>
      <c r="E202" s="90"/>
      <c r="F202" s="124"/>
      <c r="G202" s="160"/>
      <c r="H202" s="160"/>
      <c r="I202" s="160"/>
      <c r="J202" s="160"/>
      <c r="K202" s="162"/>
      <c r="L202" s="162"/>
      <c r="M202" s="162"/>
    </row>
    <row r="203" spans="1:13" s="11" customFormat="1" ht="14.25" customHeight="1" thickBot="1" x14ac:dyDescent="0.3">
      <c r="A203" s="90"/>
      <c r="B203" s="90"/>
      <c r="C203" s="90"/>
      <c r="D203" s="30" t="s">
        <v>46</v>
      </c>
      <c r="E203" s="90"/>
      <c r="F203" s="124"/>
      <c r="G203" s="160"/>
      <c r="H203" s="160"/>
      <c r="I203" s="160"/>
      <c r="J203" s="160"/>
      <c r="K203" s="162"/>
      <c r="L203" s="162"/>
      <c r="M203" s="162"/>
    </row>
    <row r="204" spans="1:13" s="11" customFormat="1" ht="13.5" customHeight="1" thickBot="1" x14ac:dyDescent="0.3">
      <c r="A204" s="90"/>
      <c r="B204" s="90"/>
      <c r="C204" s="90"/>
      <c r="D204" s="30" t="s">
        <v>35</v>
      </c>
      <c r="E204" s="90"/>
      <c r="F204" s="124"/>
      <c r="G204" s="160"/>
      <c r="H204" s="160"/>
      <c r="I204" s="160"/>
      <c r="J204" s="160"/>
      <c r="K204" s="162"/>
      <c r="L204" s="162"/>
      <c r="M204" s="162"/>
    </row>
    <row r="205" spans="1:13" s="11" customFormat="1" ht="13.5" customHeight="1" thickBot="1" x14ac:dyDescent="0.3">
      <c r="A205" s="90"/>
      <c r="B205" s="90"/>
      <c r="C205" s="90"/>
      <c r="D205" s="30" t="s">
        <v>44</v>
      </c>
      <c r="E205" s="90"/>
      <c r="F205" s="124"/>
      <c r="G205" s="160"/>
      <c r="H205" s="160"/>
      <c r="I205" s="160"/>
      <c r="J205" s="160"/>
      <c r="K205" s="162"/>
      <c r="L205" s="162"/>
      <c r="M205" s="162"/>
    </row>
    <row r="206" spans="1:13" s="11" customFormat="1" ht="13.5" customHeight="1" thickBot="1" x14ac:dyDescent="0.3">
      <c r="A206" s="90"/>
      <c r="B206" s="90"/>
      <c r="C206" s="90"/>
      <c r="D206" s="30" t="s">
        <v>9</v>
      </c>
      <c r="E206" s="90"/>
      <c r="F206" s="124"/>
      <c r="G206" s="160"/>
      <c r="H206" s="160"/>
      <c r="I206" s="160"/>
      <c r="J206" s="160"/>
      <c r="K206" s="162"/>
      <c r="L206" s="162"/>
      <c r="M206" s="162"/>
    </row>
    <row r="207" spans="1:13" s="11" customFormat="1" ht="13.5" customHeight="1" thickBot="1" x14ac:dyDescent="0.3">
      <c r="A207" s="90"/>
      <c r="B207" s="90"/>
      <c r="C207" s="90"/>
      <c r="D207" s="30" t="s">
        <v>39</v>
      </c>
      <c r="E207" s="90"/>
      <c r="F207" s="124"/>
      <c r="G207" s="160"/>
      <c r="H207" s="160"/>
      <c r="I207" s="160"/>
      <c r="J207" s="160"/>
      <c r="K207" s="162"/>
      <c r="L207" s="162"/>
      <c r="M207" s="162"/>
    </row>
    <row r="208" spans="1:13" s="11" customFormat="1" ht="13.5" customHeight="1" thickBot="1" x14ac:dyDescent="0.3">
      <c r="A208" s="91"/>
      <c r="B208" s="91"/>
      <c r="C208" s="91"/>
      <c r="D208" s="30" t="s">
        <v>6</v>
      </c>
      <c r="E208" s="91"/>
      <c r="F208" s="125"/>
      <c r="G208" s="163"/>
      <c r="H208" s="163"/>
      <c r="I208" s="163"/>
      <c r="J208" s="163"/>
      <c r="K208" s="177"/>
      <c r="L208" s="177"/>
      <c r="M208" s="177"/>
    </row>
    <row r="209" spans="1:13" s="11" customFormat="1" ht="12.75" customHeight="1" thickBot="1" x14ac:dyDescent="0.3">
      <c r="A209" s="92" t="s">
        <v>20</v>
      </c>
      <c r="B209" s="92" t="str">
        <f>B200</f>
        <v>Шерсть ПАН 85%, ПА 5%, ПУ (Эластан) 10% (махр.)</v>
      </c>
      <c r="C209" s="92" t="s">
        <v>36</v>
      </c>
      <c r="D209" s="12" t="s">
        <v>112</v>
      </c>
      <c r="E209" s="92" t="s">
        <v>48</v>
      </c>
      <c r="F209" s="123">
        <v>61.5</v>
      </c>
      <c r="G209" s="159">
        <f>F209*0.92</f>
        <v>56.580000000000005</v>
      </c>
      <c r="H209" s="159">
        <f>F209*0.9</f>
        <v>55.35</v>
      </c>
      <c r="I209" s="159">
        <f>F209*0.88</f>
        <v>54.12</v>
      </c>
      <c r="J209" s="159">
        <f>F209*0.86</f>
        <v>52.89</v>
      </c>
      <c r="K209" s="161">
        <f>F209*0.84</f>
        <v>51.66</v>
      </c>
      <c r="L209" s="161">
        <f>F209*0.82</f>
        <v>50.43</v>
      </c>
      <c r="M209" s="161">
        <f>F209*0.8</f>
        <v>49.2</v>
      </c>
    </row>
    <row r="210" spans="1:13" s="11" customFormat="1" ht="12.75" customHeight="1" thickBot="1" x14ac:dyDescent="0.3">
      <c r="A210" s="90"/>
      <c r="B210" s="90"/>
      <c r="C210" s="90"/>
      <c r="D210" s="12" t="s">
        <v>13</v>
      </c>
      <c r="E210" s="90"/>
      <c r="F210" s="124"/>
      <c r="G210" s="160"/>
      <c r="H210" s="160"/>
      <c r="I210" s="160"/>
      <c r="J210" s="160"/>
      <c r="K210" s="162"/>
      <c r="L210" s="162"/>
      <c r="M210" s="162"/>
    </row>
    <row r="211" spans="1:13" s="11" customFormat="1" ht="14.25" customHeight="1" thickBot="1" x14ac:dyDescent="0.3">
      <c r="A211" s="90"/>
      <c r="B211" s="90"/>
      <c r="C211" s="90"/>
      <c r="D211" s="12" t="s">
        <v>47</v>
      </c>
      <c r="E211" s="90"/>
      <c r="F211" s="124"/>
      <c r="G211" s="160"/>
      <c r="H211" s="160"/>
      <c r="I211" s="160"/>
      <c r="J211" s="160"/>
      <c r="K211" s="162"/>
      <c r="L211" s="162"/>
      <c r="M211" s="162"/>
    </row>
    <row r="212" spans="1:13" s="11" customFormat="1" ht="14.25" customHeight="1" thickBot="1" x14ac:dyDescent="0.3">
      <c r="A212" s="90"/>
      <c r="B212" s="90"/>
      <c r="C212" s="90"/>
      <c r="D212" s="12" t="s">
        <v>46</v>
      </c>
      <c r="E212" s="90"/>
      <c r="F212" s="124"/>
      <c r="G212" s="160"/>
      <c r="H212" s="160"/>
      <c r="I212" s="160"/>
      <c r="J212" s="160"/>
      <c r="K212" s="162"/>
      <c r="L212" s="162"/>
      <c r="M212" s="162"/>
    </row>
    <row r="213" spans="1:13" s="11" customFormat="1" ht="13.5" customHeight="1" thickBot="1" x14ac:dyDescent="0.3">
      <c r="A213" s="90"/>
      <c r="B213" s="90"/>
      <c r="C213" s="90"/>
      <c r="D213" s="12" t="s">
        <v>35</v>
      </c>
      <c r="E213" s="90"/>
      <c r="F213" s="124"/>
      <c r="G213" s="160"/>
      <c r="H213" s="160"/>
      <c r="I213" s="160"/>
      <c r="J213" s="160"/>
      <c r="K213" s="162"/>
      <c r="L213" s="162"/>
      <c r="M213" s="162"/>
    </row>
    <row r="214" spans="1:13" s="11" customFormat="1" ht="13.5" customHeight="1" thickBot="1" x14ac:dyDescent="0.3">
      <c r="A214" s="90"/>
      <c r="B214" s="90"/>
      <c r="C214" s="90"/>
      <c r="D214" s="12" t="s">
        <v>44</v>
      </c>
      <c r="E214" s="90"/>
      <c r="F214" s="124"/>
      <c r="G214" s="160"/>
      <c r="H214" s="160"/>
      <c r="I214" s="160"/>
      <c r="J214" s="160"/>
      <c r="K214" s="162"/>
      <c r="L214" s="162"/>
      <c r="M214" s="162"/>
    </row>
    <row r="215" spans="1:13" s="11" customFormat="1" ht="13.5" customHeight="1" thickBot="1" x14ac:dyDescent="0.3">
      <c r="A215" s="90"/>
      <c r="B215" s="90"/>
      <c r="C215" s="90"/>
      <c r="D215" s="12" t="s">
        <v>9</v>
      </c>
      <c r="E215" s="90"/>
      <c r="F215" s="124"/>
      <c r="G215" s="160"/>
      <c r="H215" s="160"/>
      <c r="I215" s="160"/>
      <c r="J215" s="160"/>
      <c r="K215" s="162"/>
      <c r="L215" s="162"/>
      <c r="M215" s="162"/>
    </row>
    <row r="216" spans="1:13" s="11" customFormat="1" ht="13.5" customHeight="1" thickBot="1" x14ac:dyDescent="0.3">
      <c r="A216" s="90"/>
      <c r="B216" s="90"/>
      <c r="C216" s="90"/>
      <c r="D216" s="12" t="s">
        <v>39</v>
      </c>
      <c r="E216" s="90"/>
      <c r="F216" s="124"/>
      <c r="G216" s="160"/>
      <c r="H216" s="160"/>
      <c r="I216" s="160"/>
      <c r="J216" s="160"/>
      <c r="K216" s="162"/>
      <c r="L216" s="162"/>
      <c r="M216" s="162"/>
    </row>
    <row r="217" spans="1:13" s="11" customFormat="1" ht="13.5" customHeight="1" thickBot="1" x14ac:dyDescent="0.3">
      <c r="A217" s="91"/>
      <c r="B217" s="91"/>
      <c r="C217" s="91"/>
      <c r="D217" s="12" t="s">
        <v>6</v>
      </c>
      <c r="E217" s="91"/>
      <c r="F217" s="125"/>
      <c r="G217" s="163"/>
      <c r="H217" s="163"/>
      <c r="I217" s="163"/>
      <c r="J217" s="163"/>
      <c r="K217" s="177"/>
      <c r="L217" s="177"/>
      <c r="M217" s="177"/>
    </row>
    <row r="218" spans="1:13" ht="13.5" customHeight="1" x14ac:dyDescent="0.25">
      <c r="A218" s="135" t="s">
        <v>26</v>
      </c>
      <c r="B218" s="139" t="s">
        <v>56</v>
      </c>
      <c r="C218" s="139" t="s">
        <v>144</v>
      </c>
      <c r="D218" s="17" t="s">
        <v>13</v>
      </c>
      <c r="E218" s="139" t="s">
        <v>11</v>
      </c>
      <c r="F218" s="141">
        <v>64.5</v>
      </c>
      <c r="G218" s="144">
        <f>F218*0.92</f>
        <v>59.34</v>
      </c>
      <c r="H218" s="144">
        <f>F218*0.9</f>
        <v>58.050000000000004</v>
      </c>
      <c r="I218" s="144">
        <f>F218*0.88</f>
        <v>56.76</v>
      </c>
      <c r="J218" s="144">
        <f>F218*0.86</f>
        <v>55.47</v>
      </c>
      <c r="K218" s="150">
        <f>F218*0.84</f>
        <v>54.18</v>
      </c>
      <c r="L218" s="150">
        <f>F218*0.82</f>
        <v>52.889999999999993</v>
      </c>
      <c r="M218" s="131">
        <f>F218*0.8</f>
        <v>51.6</v>
      </c>
    </row>
    <row r="219" spans="1:13" ht="13.5" customHeight="1" x14ac:dyDescent="0.25">
      <c r="A219" s="137"/>
      <c r="B219" s="113"/>
      <c r="C219" s="113"/>
      <c r="D219" s="16" t="s">
        <v>47</v>
      </c>
      <c r="E219" s="113"/>
      <c r="F219" s="114"/>
      <c r="G219" s="115"/>
      <c r="H219" s="115"/>
      <c r="I219" s="115"/>
      <c r="J219" s="115"/>
      <c r="K219" s="116"/>
      <c r="L219" s="116"/>
      <c r="M219" s="133"/>
    </row>
    <row r="220" spans="1:13" ht="13.5" customHeight="1" x14ac:dyDescent="0.25">
      <c r="A220" s="137"/>
      <c r="B220" s="113"/>
      <c r="C220" s="113"/>
      <c r="D220" s="16" t="s">
        <v>46</v>
      </c>
      <c r="E220" s="113"/>
      <c r="F220" s="114"/>
      <c r="G220" s="115"/>
      <c r="H220" s="115"/>
      <c r="I220" s="115"/>
      <c r="J220" s="115"/>
      <c r="K220" s="116"/>
      <c r="L220" s="116"/>
      <c r="M220" s="133"/>
    </row>
    <row r="221" spans="1:13" ht="13.5" customHeight="1" x14ac:dyDescent="0.25">
      <c r="A221" s="137"/>
      <c r="B221" s="113"/>
      <c r="C221" s="113"/>
      <c r="D221" s="16" t="s">
        <v>35</v>
      </c>
      <c r="E221" s="113"/>
      <c r="F221" s="114"/>
      <c r="G221" s="115"/>
      <c r="H221" s="115"/>
      <c r="I221" s="115"/>
      <c r="J221" s="115"/>
      <c r="K221" s="116"/>
      <c r="L221" s="116"/>
      <c r="M221" s="133"/>
    </row>
    <row r="222" spans="1:13" ht="13.5" customHeight="1" x14ac:dyDescent="0.25">
      <c r="A222" s="137"/>
      <c r="B222" s="113"/>
      <c r="C222" s="113"/>
      <c r="D222" s="16" t="s">
        <v>104</v>
      </c>
      <c r="E222" s="113"/>
      <c r="F222" s="114"/>
      <c r="G222" s="115"/>
      <c r="H222" s="115"/>
      <c r="I222" s="115"/>
      <c r="J222" s="115"/>
      <c r="K222" s="116"/>
      <c r="L222" s="116"/>
      <c r="M222" s="133"/>
    </row>
    <row r="223" spans="1:13" ht="13.5" customHeight="1" x14ac:dyDescent="0.25">
      <c r="A223" s="137"/>
      <c r="B223" s="113"/>
      <c r="C223" s="113"/>
      <c r="D223" s="16" t="s">
        <v>44</v>
      </c>
      <c r="E223" s="113"/>
      <c r="F223" s="114"/>
      <c r="G223" s="115"/>
      <c r="H223" s="115"/>
      <c r="I223" s="115"/>
      <c r="J223" s="115"/>
      <c r="K223" s="116"/>
      <c r="L223" s="116"/>
      <c r="M223" s="133"/>
    </row>
    <row r="224" spans="1:13" ht="13.5" customHeight="1" x14ac:dyDescent="0.25">
      <c r="A224" s="137"/>
      <c r="B224" s="113"/>
      <c r="C224" s="113"/>
      <c r="D224" s="16" t="s">
        <v>9</v>
      </c>
      <c r="E224" s="113"/>
      <c r="F224" s="114"/>
      <c r="G224" s="115"/>
      <c r="H224" s="115"/>
      <c r="I224" s="115"/>
      <c r="J224" s="115"/>
      <c r="K224" s="116"/>
      <c r="L224" s="116"/>
      <c r="M224" s="133"/>
    </row>
    <row r="225" spans="1:13" ht="13.5" customHeight="1" x14ac:dyDescent="0.25">
      <c r="A225" s="149"/>
      <c r="B225" s="102"/>
      <c r="C225" s="102"/>
      <c r="D225" s="28" t="s">
        <v>39</v>
      </c>
      <c r="E225" s="102"/>
      <c r="F225" s="154"/>
      <c r="G225" s="153"/>
      <c r="H225" s="153"/>
      <c r="I225" s="153"/>
      <c r="J225" s="153"/>
      <c r="K225" s="151"/>
      <c r="L225" s="151"/>
      <c r="M225" s="152"/>
    </row>
    <row r="226" spans="1:13" s="11" customFormat="1" ht="13.5" customHeight="1" thickBot="1" x14ac:dyDescent="0.3">
      <c r="A226" s="138"/>
      <c r="B226" s="140"/>
      <c r="C226" s="140"/>
      <c r="D226" s="26" t="s">
        <v>114</v>
      </c>
      <c r="E226" s="140"/>
      <c r="F226" s="143"/>
      <c r="G226" s="146"/>
      <c r="H226" s="146"/>
      <c r="I226" s="146"/>
      <c r="J226" s="146"/>
      <c r="K226" s="172"/>
      <c r="L226" s="172"/>
      <c r="M226" s="134"/>
    </row>
    <row r="227" spans="1:13" s="11" customFormat="1" ht="23.25" customHeight="1" x14ac:dyDescent="0.25">
      <c r="A227" s="19"/>
      <c r="B227" s="19"/>
      <c r="C227" s="19"/>
      <c r="D227" s="19"/>
      <c r="E227" s="19"/>
      <c r="F227" s="20"/>
      <c r="G227" s="69"/>
      <c r="H227" s="69"/>
      <c r="I227" s="69"/>
      <c r="J227" s="69" t="s">
        <v>122</v>
      </c>
      <c r="K227" s="69"/>
      <c r="L227" s="69"/>
      <c r="M227" s="21"/>
    </row>
    <row r="228" spans="1:13" s="11" customFormat="1" ht="19.5" customHeight="1" x14ac:dyDescent="0.25">
      <c r="A228"/>
      <c r="B228"/>
      <c r="C228"/>
      <c r="D228"/>
      <c r="E228"/>
      <c r="F228"/>
      <c r="G228"/>
      <c r="H228"/>
      <c r="I228"/>
      <c r="J228"/>
      <c r="K228" s="10" t="s">
        <v>4</v>
      </c>
      <c r="L228" s="10"/>
      <c r="M228" s="10"/>
    </row>
    <row r="229" spans="1:13" s="11" customFormat="1" ht="14.25" customHeight="1" x14ac:dyDescent="0.25">
      <c r="A229"/>
      <c r="B229"/>
      <c r="C229"/>
      <c r="D229"/>
      <c r="E229"/>
      <c r="F229"/>
      <c r="G229"/>
      <c r="H229"/>
      <c r="I229" s="70" t="s">
        <v>60</v>
      </c>
      <c r="J229" s="70"/>
      <c r="K229" s="70"/>
      <c r="L229" s="70"/>
      <c r="M229" s="70"/>
    </row>
    <row r="230" spans="1:13" s="11" customFormat="1" ht="18" customHeight="1" thickBot="1" x14ac:dyDescent="0.3">
      <c r="A230"/>
      <c r="B230"/>
      <c r="C230"/>
      <c r="D230"/>
      <c r="E230"/>
      <c r="F230"/>
      <c r="G230"/>
      <c r="H230"/>
      <c r="I230" s="9"/>
      <c r="J230" s="1" t="s">
        <v>22</v>
      </c>
      <c r="K230" s="1"/>
      <c r="L230" s="70" t="s">
        <v>17</v>
      </c>
      <c r="M230" s="70"/>
    </row>
    <row r="231" spans="1:13" ht="20.25" customHeight="1" thickBot="1" x14ac:dyDescent="0.3">
      <c r="A231" s="68" t="s">
        <v>0</v>
      </c>
      <c r="B231" s="68" t="s">
        <v>1</v>
      </c>
      <c r="C231" s="71" t="s">
        <v>2</v>
      </c>
      <c r="D231" s="68" t="s">
        <v>3</v>
      </c>
      <c r="E231" s="72" t="s">
        <v>10</v>
      </c>
      <c r="F231" s="73" t="s">
        <v>5</v>
      </c>
      <c r="G231" s="74" t="s">
        <v>15</v>
      </c>
      <c r="H231" s="75"/>
      <c r="I231" s="75"/>
      <c r="J231" s="75"/>
      <c r="K231" s="75"/>
      <c r="L231" s="75"/>
      <c r="M231" s="76"/>
    </row>
    <row r="232" spans="1:13" ht="15.75" thickBot="1" x14ac:dyDescent="0.3">
      <c r="A232" s="68"/>
      <c r="B232" s="68"/>
      <c r="C232" s="71"/>
      <c r="D232" s="68"/>
      <c r="E232" s="72"/>
      <c r="F232" s="73"/>
      <c r="G232" s="68" t="s">
        <v>72</v>
      </c>
      <c r="H232" s="68" t="s">
        <v>73</v>
      </c>
      <c r="I232" s="68" t="s">
        <v>74</v>
      </c>
      <c r="J232" s="68" t="s">
        <v>75</v>
      </c>
      <c r="K232" s="68" t="s">
        <v>76</v>
      </c>
      <c r="L232" s="68" t="s">
        <v>77</v>
      </c>
      <c r="M232" s="68" t="s">
        <v>78</v>
      </c>
    </row>
    <row r="233" spans="1:13" ht="15.75" thickBot="1" x14ac:dyDescent="0.3">
      <c r="A233" s="68"/>
      <c r="B233" s="68"/>
      <c r="C233" s="71"/>
      <c r="D233" s="68"/>
      <c r="E233" s="72"/>
      <c r="F233" s="73"/>
      <c r="G233" s="68"/>
      <c r="H233" s="68"/>
      <c r="I233" s="68"/>
      <c r="J233" s="68"/>
      <c r="K233" s="68"/>
      <c r="L233" s="68"/>
      <c r="M233" s="68"/>
    </row>
    <row r="234" spans="1:13" ht="24" customHeight="1" thickBot="1" x14ac:dyDescent="0.3">
      <c r="A234" s="68"/>
      <c r="B234" s="68"/>
      <c r="C234" s="71"/>
      <c r="D234" s="68"/>
      <c r="E234" s="72"/>
      <c r="F234" s="73"/>
      <c r="G234" s="68"/>
      <c r="H234" s="68"/>
      <c r="I234" s="68"/>
      <c r="J234" s="68"/>
      <c r="K234" s="68"/>
      <c r="L234" s="68"/>
      <c r="M234" s="68"/>
    </row>
    <row r="235" spans="1:13" s="11" customFormat="1" ht="15.75" customHeight="1" thickBot="1" x14ac:dyDescent="0.3">
      <c r="A235" s="93" t="s">
        <v>42</v>
      </c>
      <c r="B235" s="93" t="s">
        <v>57</v>
      </c>
      <c r="C235" s="93" t="s">
        <v>144</v>
      </c>
      <c r="D235" s="13" t="s">
        <v>7</v>
      </c>
      <c r="E235" s="93" t="s">
        <v>48</v>
      </c>
      <c r="F235" s="123">
        <v>56</v>
      </c>
      <c r="G235" s="109">
        <f>F235*0.92</f>
        <v>51.52</v>
      </c>
      <c r="H235" s="109">
        <f>F235*0.9</f>
        <v>50.4</v>
      </c>
      <c r="I235" s="109">
        <f>F235*0.88</f>
        <v>49.28</v>
      </c>
      <c r="J235" s="109">
        <f>F235*0.86</f>
        <v>48.16</v>
      </c>
      <c r="K235" s="111">
        <f>F235*0.84</f>
        <v>47.04</v>
      </c>
      <c r="L235" s="111">
        <f>F235*0.82</f>
        <v>45.919999999999995</v>
      </c>
      <c r="M235" s="111">
        <f>F235*0.8</f>
        <v>44.800000000000004</v>
      </c>
    </row>
    <row r="236" spans="1:13" s="11" customFormat="1" ht="15.75" customHeight="1" thickBot="1" x14ac:dyDescent="0.3">
      <c r="A236" s="94"/>
      <c r="B236" s="94"/>
      <c r="C236" s="94"/>
      <c r="D236" s="13" t="s">
        <v>13</v>
      </c>
      <c r="E236" s="94"/>
      <c r="F236" s="124"/>
      <c r="G236" s="110"/>
      <c r="H236" s="110"/>
      <c r="I236" s="110"/>
      <c r="J236" s="110"/>
      <c r="K236" s="112"/>
      <c r="L236" s="112"/>
      <c r="M236" s="112"/>
    </row>
    <row r="237" spans="1:13" s="11" customFormat="1" ht="15.75" customHeight="1" thickBot="1" x14ac:dyDescent="0.3">
      <c r="A237" s="94"/>
      <c r="B237" s="94"/>
      <c r="C237" s="94"/>
      <c r="D237" s="13" t="s">
        <v>113</v>
      </c>
      <c r="E237" s="94"/>
      <c r="F237" s="124"/>
      <c r="G237" s="110"/>
      <c r="H237" s="110"/>
      <c r="I237" s="110"/>
      <c r="J237" s="110"/>
      <c r="K237" s="112"/>
      <c r="L237" s="112"/>
      <c r="M237" s="112"/>
    </row>
    <row r="238" spans="1:13" ht="15.75" customHeight="1" thickBot="1" x14ac:dyDescent="0.3">
      <c r="A238" s="94"/>
      <c r="B238" s="94"/>
      <c r="C238" s="94"/>
      <c r="D238" s="13" t="s">
        <v>47</v>
      </c>
      <c r="E238" s="94"/>
      <c r="F238" s="124"/>
      <c r="G238" s="110"/>
      <c r="H238" s="110"/>
      <c r="I238" s="110"/>
      <c r="J238" s="110"/>
      <c r="K238" s="112"/>
      <c r="L238" s="112"/>
      <c r="M238" s="112"/>
    </row>
    <row r="239" spans="1:13" s="11" customFormat="1" ht="15.75" customHeight="1" thickBot="1" x14ac:dyDescent="0.3">
      <c r="A239" s="94"/>
      <c r="B239" s="94"/>
      <c r="C239" s="94"/>
      <c r="D239" s="13" t="s">
        <v>46</v>
      </c>
      <c r="E239" s="94"/>
      <c r="F239" s="124"/>
      <c r="G239" s="110"/>
      <c r="H239" s="110"/>
      <c r="I239" s="110"/>
      <c r="J239" s="110"/>
      <c r="K239" s="112"/>
      <c r="L239" s="112"/>
      <c r="M239" s="112"/>
    </row>
    <row r="240" spans="1:13" s="11" customFormat="1" ht="15.75" customHeight="1" thickBot="1" x14ac:dyDescent="0.3">
      <c r="A240" s="94"/>
      <c r="B240" s="94"/>
      <c r="C240" s="94"/>
      <c r="D240" s="13" t="s">
        <v>35</v>
      </c>
      <c r="E240" s="94"/>
      <c r="F240" s="124"/>
      <c r="G240" s="110"/>
      <c r="H240" s="110"/>
      <c r="I240" s="110"/>
      <c r="J240" s="110"/>
      <c r="K240" s="112"/>
      <c r="L240" s="112"/>
      <c r="M240" s="112"/>
    </row>
    <row r="241" spans="1:13" s="11" customFormat="1" ht="15.75" customHeight="1" thickBot="1" x14ac:dyDescent="0.3">
      <c r="A241" s="94"/>
      <c r="B241" s="94"/>
      <c r="C241" s="94"/>
      <c r="D241" s="13" t="s">
        <v>45</v>
      </c>
      <c r="E241" s="94"/>
      <c r="F241" s="124"/>
      <c r="G241" s="110"/>
      <c r="H241" s="110"/>
      <c r="I241" s="110"/>
      <c r="J241" s="110"/>
      <c r="K241" s="112"/>
      <c r="L241" s="112"/>
      <c r="M241" s="112"/>
    </row>
    <row r="242" spans="1:13" s="11" customFormat="1" ht="15.75" customHeight="1" thickBot="1" x14ac:dyDescent="0.3">
      <c r="A242" s="94"/>
      <c r="B242" s="94"/>
      <c r="C242" s="94"/>
      <c r="D242" s="13" t="s">
        <v>115</v>
      </c>
      <c r="E242" s="94"/>
      <c r="F242" s="124"/>
      <c r="G242" s="110"/>
      <c r="H242" s="110"/>
      <c r="I242" s="110"/>
      <c r="J242" s="110"/>
      <c r="K242" s="112"/>
      <c r="L242" s="112"/>
      <c r="M242" s="112"/>
    </row>
    <row r="243" spans="1:13" s="11" customFormat="1" ht="15.75" customHeight="1" thickBot="1" x14ac:dyDescent="0.3">
      <c r="A243" s="94"/>
      <c r="B243" s="94"/>
      <c r="C243" s="94"/>
      <c r="D243" s="13" t="s">
        <v>104</v>
      </c>
      <c r="E243" s="94"/>
      <c r="F243" s="124"/>
      <c r="G243" s="110"/>
      <c r="H243" s="110"/>
      <c r="I243" s="110"/>
      <c r="J243" s="110"/>
      <c r="K243" s="112"/>
      <c r="L243" s="112"/>
      <c r="M243" s="112"/>
    </row>
    <row r="244" spans="1:13" s="11" customFormat="1" ht="15.75" customHeight="1" thickBot="1" x14ac:dyDescent="0.3">
      <c r="A244" s="94"/>
      <c r="B244" s="94"/>
      <c r="C244" s="94"/>
      <c r="D244" s="13" t="s">
        <v>44</v>
      </c>
      <c r="E244" s="94"/>
      <c r="F244" s="124"/>
      <c r="G244" s="110"/>
      <c r="H244" s="110"/>
      <c r="I244" s="110"/>
      <c r="J244" s="110"/>
      <c r="K244" s="112"/>
      <c r="L244" s="112"/>
      <c r="M244" s="112"/>
    </row>
    <row r="245" spans="1:13" ht="15.75" customHeight="1" thickBot="1" x14ac:dyDescent="0.3">
      <c r="A245" s="94"/>
      <c r="B245" s="94"/>
      <c r="C245" s="94"/>
      <c r="D245" s="13" t="s">
        <v>9</v>
      </c>
      <c r="E245" s="94"/>
      <c r="F245" s="124"/>
      <c r="G245" s="110"/>
      <c r="H245" s="110"/>
      <c r="I245" s="110"/>
      <c r="J245" s="110"/>
      <c r="K245" s="112"/>
      <c r="L245" s="112"/>
      <c r="M245" s="112"/>
    </row>
    <row r="246" spans="1:13" s="11" customFormat="1" ht="15.75" customHeight="1" thickBot="1" x14ac:dyDescent="0.3">
      <c r="A246" s="94"/>
      <c r="B246" s="94"/>
      <c r="C246" s="94"/>
      <c r="D246" s="13" t="s">
        <v>116</v>
      </c>
      <c r="E246" s="94"/>
      <c r="F246" s="124"/>
      <c r="G246" s="110"/>
      <c r="H246" s="110"/>
      <c r="I246" s="110"/>
      <c r="J246" s="110"/>
      <c r="K246" s="112"/>
      <c r="L246" s="112"/>
      <c r="M246" s="112"/>
    </row>
    <row r="247" spans="1:13" s="11" customFormat="1" ht="15.75" customHeight="1" thickBot="1" x14ac:dyDescent="0.3">
      <c r="A247" s="94"/>
      <c r="B247" s="94"/>
      <c r="C247" s="94"/>
      <c r="D247" s="13" t="s">
        <v>39</v>
      </c>
      <c r="E247" s="94"/>
      <c r="F247" s="124"/>
      <c r="G247" s="110"/>
      <c r="H247" s="110"/>
      <c r="I247" s="110"/>
      <c r="J247" s="110"/>
      <c r="K247" s="112"/>
      <c r="L247" s="112"/>
      <c r="M247" s="112"/>
    </row>
    <row r="248" spans="1:13" s="11" customFormat="1" ht="15.75" customHeight="1" thickBot="1" x14ac:dyDescent="0.3">
      <c r="A248" s="94"/>
      <c r="B248" s="94"/>
      <c r="C248" s="94"/>
      <c r="D248" s="13" t="s">
        <v>6</v>
      </c>
      <c r="E248" s="94"/>
      <c r="F248" s="124"/>
      <c r="G248" s="110"/>
      <c r="H248" s="110"/>
      <c r="I248" s="110"/>
      <c r="J248" s="110"/>
      <c r="K248" s="112"/>
      <c r="L248" s="112"/>
      <c r="M248" s="112"/>
    </row>
    <row r="249" spans="1:13" ht="20.25" customHeight="1" thickBot="1" x14ac:dyDescent="0.3">
      <c r="A249" s="92" t="s">
        <v>37</v>
      </c>
      <c r="B249" s="92" t="s">
        <v>25</v>
      </c>
      <c r="C249" s="92" t="s">
        <v>143</v>
      </c>
      <c r="D249" s="14" t="s">
        <v>7</v>
      </c>
      <c r="E249" s="92" t="s">
        <v>12</v>
      </c>
      <c r="F249" s="95">
        <v>80.5</v>
      </c>
      <c r="G249" s="84">
        <f>F249*0.92</f>
        <v>74.06</v>
      </c>
      <c r="H249" s="84">
        <f>F249*0.9</f>
        <v>72.45</v>
      </c>
      <c r="I249" s="84">
        <f>F249*0.88</f>
        <v>70.84</v>
      </c>
      <c r="J249" s="84">
        <f>F249*0.86</f>
        <v>69.23</v>
      </c>
      <c r="K249" s="87">
        <f>F249*0.84</f>
        <v>67.62</v>
      </c>
      <c r="L249" s="87">
        <f>F249*0.82</f>
        <v>66.009999999999991</v>
      </c>
      <c r="M249" s="87">
        <f>F249*0.8</f>
        <v>64.400000000000006</v>
      </c>
    </row>
    <row r="250" spans="1:13" ht="17.25" customHeight="1" thickBot="1" x14ac:dyDescent="0.3">
      <c r="A250" s="90"/>
      <c r="B250" s="90"/>
      <c r="C250" s="90"/>
      <c r="D250" s="41" t="s">
        <v>9</v>
      </c>
      <c r="E250" s="90"/>
      <c r="F250" s="96"/>
      <c r="G250" s="85"/>
      <c r="H250" s="85"/>
      <c r="I250" s="85"/>
      <c r="J250" s="85"/>
      <c r="K250" s="88"/>
      <c r="L250" s="88"/>
      <c r="M250" s="88"/>
    </row>
    <row r="251" spans="1:13" ht="17.25" customHeight="1" thickBot="1" x14ac:dyDescent="0.3">
      <c r="A251" s="90"/>
      <c r="B251" s="90"/>
      <c r="C251" s="90" t="s">
        <v>131</v>
      </c>
      <c r="D251" s="37" t="s">
        <v>39</v>
      </c>
      <c r="E251" s="90"/>
      <c r="F251" s="96"/>
      <c r="G251" s="85"/>
      <c r="H251" s="85"/>
      <c r="I251" s="85"/>
      <c r="J251" s="85"/>
      <c r="K251" s="88"/>
      <c r="L251" s="88"/>
      <c r="M251" s="88"/>
    </row>
    <row r="252" spans="1:13" ht="17.25" customHeight="1" thickBot="1" x14ac:dyDescent="0.3">
      <c r="A252" s="91"/>
      <c r="B252" s="91"/>
      <c r="C252" s="91"/>
      <c r="D252" s="38" t="s">
        <v>6</v>
      </c>
      <c r="E252" s="91"/>
      <c r="F252" s="99"/>
      <c r="G252" s="86"/>
      <c r="H252" s="86"/>
      <c r="I252" s="86"/>
      <c r="J252" s="86"/>
      <c r="K252" s="89"/>
      <c r="L252" s="89"/>
      <c r="M252" s="89"/>
    </row>
    <row r="253" spans="1:13" ht="24.75" customHeight="1" x14ac:dyDescent="0.25">
      <c r="A253" s="78" t="s">
        <v>63</v>
      </c>
      <c r="B253" s="78" t="s">
        <v>25</v>
      </c>
      <c r="C253" s="46" t="s">
        <v>143</v>
      </c>
      <c r="D253" s="82" t="s">
        <v>6</v>
      </c>
      <c r="E253" s="78" t="s">
        <v>12</v>
      </c>
      <c r="F253" s="80">
        <v>60</v>
      </c>
      <c r="G253" s="81">
        <f>F253*0.92</f>
        <v>55.2</v>
      </c>
      <c r="H253" s="81">
        <f>F253*0.9</f>
        <v>54</v>
      </c>
      <c r="I253" s="81">
        <f>F253*0.88</f>
        <v>52.8</v>
      </c>
      <c r="J253" s="81">
        <f>F253*0.86</f>
        <v>51.6</v>
      </c>
      <c r="K253" s="77">
        <f>F253*0.84</f>
        <v>50.4</v>
      </c>
      <c r="L253" s="77">
        <f>F253*0.82</f>
        <v>49.199999999999996</v>
      </c>
      <c r="M253" s="77">
        <f>F253*0.8</f>
        <v>48</v>
      </c>
    </row>
    <row r="254" spans="1:13" ht="24.75" customHeight="1" thickBot="1" x14ac:dyDescent="0.3">
      <c r="A254" s="78"/>
      <c r="B254" s="78"/>
      <c r="C254" s="57" t="s">
        <v>131</v>
      </c>
      <c r="D254" s="83"/>
      <c r="E254" s="78"/>
      <c r="F254" s="80"/>
      <c r="G254" s="81"/>
      <c r="H254" s="81"/>
      <c r="I254" s="81"/>
      <c r="J254" s="81"/>
      <c r="K254" s="77"/>
      <c r="L254" s="77"/>
      <c r="M254" s="77"/>
    </row>
    <row r="255" spans="1:13" s="11" customFormat="1" ht="21" customHeight="1" thickBot="1" x14ac:dyDescent="0.3">
      <c r="A255" s="199" t="s">
        <v>34</v>
      </c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0"/>
      <c r="M255" s="200"/>
    </row>
    <row r="256" spans="1:13" ht="15.75" customHeight="1" thickBot="1" x14ac:dyDescent="0.3">
      <c r="A256" s="92" t="s">
        <v>21</v>
      </c>
      <c r="B256" s="92" t="s">
        <v>55</v>
      </c>
      <c r="C256" s="92" t="s">
        <v>145</v>
      </c>
      <c r="D256" s="30" t="s">
        <v>9</v>
      </c>
      <c r="E256" s="92" t="s">
        <v>11</v>
      </c>
      <c r="F256" s="95">
        <v>71</v>
      </c>
      <c r="G256" s="84">
        <f>F256*0.92</f>
        <v>65.320000000000007</v>
      </c>
      <c r="H256" s="84">
        <f>F256*0.9</f>
        <v>63.9</v>
      </c>
      <c r="I256" s="84">
        <f>F256*0.88</f>
        <v>62.48</v>
      </c>
      <c r="J256" s="84">
        <f>F256*0.86</f>
        <v>61.06</v>
      </c>
      <c r="K256" s="87">
        <f>F256*0.84</f>
        <v>59.64</v>
      </c>
      <c r="L256" s="87">
        <f>F256*0.82</f>
        <v>58.22</v>
      </c>
      <c r="M256" s="87">
        <f>F256*0.8</f>
        <v>56.800000000000004</v>
      </c>
    </row>
    <row r="257" spans="1:13" ht="15.75" customHeight="1" thickBot="1" x14ac:dyDescent="0.3">
      <c r="A257" s="158"/>
      <c r="B257" s="158"/>
      <c r="C257" s="158"/>
      <c r="D257" s="30" t="s">
        <v>39</v>
      </c>
      <c r="E257" s="90"/>
      <c r="F257" s="96"/>
      <c r="G257" s="85"/>
      <c r="H257" s="85"/>
      <c r="I257" s="85"/>
      <c r="J257" s="85"/>
      <c r="K257" s="88"/>
      <c r="L257" s="88"/>
      <c r="M257" s="88"/>
    </row>
    <row r="258" spans="1:13" s="11" customFormat="1" ht="15.75" customHeight="1" thickBot="1" x14ac:dyDescent="0.3">
      <c r="A258" s="184"/>
      <c r="B258" s="184"/>
      <c r="C258" s="184"/>
      <c r="D258" s="30" t="s">
        <v>6</v>
      </c>
      <c r="E258" s="91"/>
      <c r="F258" s="99"/>
      <c r="G258" s="86"/>
      <c r="H258" s="86"/>
      <c r="I258" s="86"/>
      <c r="J258" s="86"/>
      <c r="K258" s="89"/>
      <c r="L258" s="89"/>
      <c r="M258" s="89"/>
    </row>
    <row r="259" spans="1:13" ht="18" customHeight="1" thickBot="1" x14ac:dyDescent="0.3">
      <c r="A259" s="92" t="s">
        <v>21</v>
      </c>
      <c r="B259" s="92" t="s">
        <v>55</v>
      </c>
      <c r="C259" s="92" t="s">
        <v>137</v>
      </c>
      <c r="D259" s="12" t="s">
        <v>35</v>
      </c>
      <c r="E259" s="92" t="s">
        <v>11</v>
      </c>
      <c r="F259" s="95">
        <v>71</v>
      </c>
      <c r="G259" s="84">
        <f>F259*0.92</f>
        <v>65.320000000000007</v>
      </c>
      <c r="H259" s="84">
        <f>F259*0.9</f>
        <v>63.9</v>
      </c>
      <c r="I259" s="84">
        <f>F259*0.88</f>
        <v>62.48</v>
      </c>
      <c r="J259" s="84">
        <f>F259*0.86</f>
        <v>61.06</v>
      </c>
      <c r="K259" s="87">
        <f>F259*0.84</f>
        <v>59.64</v>
      </c>
      <c r="L259" s="87">
        <f>F259*0.82</f>
        <v>58.22</v>
      </c>
      <c r="M259" s="87">
        <f>F259*0.8</f>
        <v>56.800000000000004</v>
      </c>
    </row>
    <row r="260" spans="1:13" ht="18" customHeight="1" thickBot="1" x14ac:dyDescent="0.3">
      <c r="A260" s="158"/>
      <c r="B260" s="158"/>
      <c r="C260" s="158"/>
      <c r="D260" s="12" t="s">
        <v>9</v>
      </c>
      <c r="E260" s="90"/>
      <c r="F260" s="96"/>
      <c r="G260" s="85"/>
      <c r="H260" s="85"/>
      <c r="I260" s="85"/>
      <c r="J260" s="85"/>
      <c r="K260" s="88"/>
      <c r="L260" s="88"/>
      <c r="M260" s="88"/>
    </row>
    <row r="261" spans="1:13" s="11" customFormat="1" ht="18" customHeight="1" thickBot="1" x14ac:dyDescent="0.3">
      <c r="A261" s="158"/>
      <c r="B261" s="158"/>
      <c r="C261" s="158"/>
      <c r="D261" s="13" t="s">
        <v>6</v>
      </c>
      <c r="E261" s="90"/>
      <c r="F261" s="96"/>
      <c r="G261" s="85"/>
      <c r="H261" s="85"/>
      <c r="I261" s="85"/>
      <c r="J261" s="85"/>
      <c r="K261" s="88"/>
      <c r="L261" s="88"/>
      <c r="M261" s="88"/>
    </row>
    <row r="262" spans="1:13" ht="18" customHeight="1" thickBot="1" x14ac:dyDescent="0.3">
      <c r="A262" s="92" t="s">
        <v>71</v>
      </c>
      <c r="B262" s="92" t="s">
        <v>55</v>
      </c>
      <c r="C262" s="92" t="s">
        <v>145</v>
      </c>
      <c r="D262" s="12" t="s">
        <v>117</v>
      </c>
      <c r="E262" s="92" t="s">
        <v>11</v>
      </c>
      <c r="F262" s="95">
        <v>71</v>
      </c>
      <c r="G262" s="84">
        <f>F262*0.92</f>
        <v>65.320000000000007</v>
      </c>
      <c r="H262" s="84">
        <f>F262*0.9</f>
        <v>63.9</v>
      </c>
      <c r="I262" s="84">
        <f>F262*0.88</f>
        <v>62.48</v>
      </c>
      <c r="J262" s="84">
        <f>F262*0.86</f>
        <v>61.06</v>
      </c>
      <c r="K262" s="87">
        <f>F262*0.84</f>
        <v>59.64</v>
      </c>
      <c r="L262" s="87">
        <f>F262*0.82</f>
        <v>58.22</v>
      </c>
      <c r="M262" s="87">
        <f>F262*0.8</f>
        <v>56.800000000000004</v>
      </c>
    </row>
    <row r="263" spans="1:13" ht="18" customHeight="1" thickBot="1" x14ac:dyDescent="0.3">
      <c r="A263" s="158"/>
      <c r="B263" s="158"/>
      <c r="C263" s="90"/>
      <c r="D263" s="12" t="s">
        <v>118</v>
      </c>
      <c r="E263" s="90"/>
      <c r="F263" s="96"/>
      <c r="G263" s="85"/>
      <c r="H263" s="85"/>
      <c r="I263" s="85"/>
      <c r="J263" s="85"/>
      <c r="K263" s="88"/>
      <c r="L263" s="88"/>
      <c r="M263" s="88"/>
    </row>
    <row r="264" spans="1:13" s="11" customFormat="1" ht="18" customHeight="1" thickBot="1" x14ac:dyDescent="0.3">
      <c r="A264" s="158"/>
      <c r="B264" s="158"/>
      <c r="C264" s="92" t="s">
        <v>137</v>
      </c>
      <c r="D264" s="13" t="s">
        <v>119</v>
      </c>
      <c r="E264" s="90"/>
      <c r="F264" s="96"/>
      <c r="G264" s="85"/>
      <c r="H264" s="85"/>
      <c r="I264" s="85"/>
      <c r="J264" s="85"/>
      <c r="K264" s="88"/>
      <c r="L264" s="88"/>
      <c r="M264" s="88"/>
    </row>
    <row r="265" spans="1:13" s="11" customFormat="1" ht="18" customHeight="1" thickBot="1" x14ac:dyDescent="0.3">
      <c r="A265" s="158"/>
      <c r="B265" s="158"/>
      <c r="C265" s="90"/>
      <c r="D265" s="13" t="s">
        <v>120</v>
      </c>
      <c r="E265" s="90"/>
      <c r="F265" s="96"/>
      <c r="G265" s="85"/>
      <c r="H265" s="85"/>
      <c r="I265" s="85"/>
      <c r="J265" s="85"/>
      <c r="K265" s="88"/>
      <c r="L265" s="88"/>
      <c r="M265" s="88"/>
    </row>
    <row r="266" spans="1:13" s="11" customFormat="1" ht="18" customHeight="1" thickBot="1" x14ac:dyDescent="0.3">
      <c r="A266" s="182" t="s">
        <v>84</v>
      </c>
      <c r="B266" s="183"/>
      <c r="C266" s="183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</row>
    <row r="267" spans="1:13" ht="20.25" customHeight="1" thickBot="1" x14ac:dyDescent="0.3">
      <c r="A267" s="92" t="s">
        <v>37</v>
      </c>
      <c r="B267" s="92" t="s">
        <v>25</v>
      </c>
      <c r="C267" s="92" t="s">
        <v>143</v>
      </c>
      <c r="D267" s="14" t="s">
        <v>7</v>
      </c>
      <c r="E267" s="92" t="s">
        <v>12</v>
      </c>
      <c r="F267" s="95">
        <v>80.5</v>
      </c>
      <c r="G267" s="84">
        <f>F267*0.92</f>
        <v>74.06</v>
      </c>
      <c r="H267" s="84">
        <f>F267*0.9</f>
        <v>72.45</v>
      </c>
      <c r="I267" s="84">
        <f>F267*0.88</f>
        <v>70.84</v>
      </c>
      <c r="J267" s="84">
        <f>F267*0.86</f>
        <v>69.23</v>
      </c>
      <c r="K267" s="87">
        <f>F267*0.84</f>
        <v>67.62</v>
      </c>
      <c r="L267" s="87">
        <f>F267*0.82</f>
        <v>66.009999999999991</v>
      </c>
      <c r="M267" s="87">
        <f>F267*0.8</f>
        <v>64.400000000000006</v>
      </c>
    </row>
    <row r="268" spans="1:13" ht="17.25" customHeight="1" thickBot="1" x14ac:dyDescent="0.3">
      <c r="A268" s="90"/>
      <c r="B268" s="90"/>
      <c r="C268" s="90"/>
      <c r="D268" s="41" t="s">
        <v>9</v>
      </c>
      <c r="E268" s="90"/>
      <c r="F268" s="96"/>
      <c r="G268" s="85"/>
      <c r="H268" s="85"/>
      <c r="I268" s="85"/>
      <c r="J268" s="85"/>
      <c r="K268" s="88"/>
      <c r="L268" s="88"/>
      <c r="M268" s="88"/>
    </row>
    <row r="269" spans="1:13" ht="17.25" customHeight="1" thickBot="1" x14ac:dyDescent="0.3">
      <c r="A269" s="90"/>
      <c r="B269" s="90"/>
      <c r="C269" s="90" t="s">
        <v>131</v>
      </c>
      <c r="D269" s="37" t="s">
        <v>39</v>
      </c>
      <c r="E269" s="90"/>
      <c r="F269" s="96"/>
      <c r="G269" s="85"/>
      <c r="H269" s="85"/>
      <c r="I269" s="85"/>
      <c r="J269" s="85"/>
      <c r="K269" s="88"/>
      <c r="L269" s="88"/>
      <c r="M269" s="88"/>
    </row>
    <row r="270" spans="1:13" ht="17.25" customHeight="1" thickBot="1" x14ac:dyDescent="0.3">
      <c r="A270" s="91"/>
      <c r="B270" s="91"/>
      <c r="C270" s="91"/>
      <c r="D270" s="38" t="s">
        <v>6</v>
      </c>
      <c r="E270" s="91"/>
      <c r="F270" s="99"/>
      <c r="G270" s="86"/>
      <c r="H270" s="86"/>
      <c r="I270" s="86"/>
      <c r="J270" s="86"/>
      <c r="K270" s="89"/>
      <c r="L270" s="89"/>
      <c r="M270" s="89"/>
    </row>
    <row r="271" spans="1:13" s="11" customFormat="1" ht="23.25" customHeight="1" x14ac:dyDescent="0.25">
      <c r="A271" s="19"/>
      <c r="B271" s="19"/>
      <c r="C271" s="19"/>
      <c r="D271" s="19"/>
      <c r="E271" s="19"/>
      <c r="F271" s="20"/>
      <c r="G271" s="69"/>
      <c r="H271" s="69"/>
      <c r="I271" s="69"/>
      <c r="J271" s="69" t="s">
        <v>123</v>
      </c>
      <c r="K271" s="69"/>
      <c r="L271" s="69"/>
      <c r="M271" s="21"/>
    </row>
    <row r="272" spans="1:13" s="11" customFormat="1" ht="19.5" customHeight="1" x14ac:dyDescent="0.25">
      <c r="A272"/>
      <c r="B272"/>
      <c r="C272"/>
      <c r="D272"/>
      <c r="E272"/>
      <c r="F272"/>
      <c r="G272"/>
      <c r="H272"/>
      <c r="I272"/>
      <c r="J272"/>
      <c r="K272" s="10" t="s">
        <v>4</v>
      </c>
      <c r="L272" s="10"/>
      <c r="M272" s="10"/>
    </row>
    <row r="273" spans="1:13" s="11" customFormat="1" ht="14.25" customHeight="1" x14ac:dyDescent="0.25">
      <c r="A273"/>
      <c r="B273"/>
      <c r="C273"/>
      <c r="D273"/>
      <c r="E273"/>
      <c r="F273"/>
      <c r="G273"/>
      <c r="H273"/>
      <c r="I273" s="70" t="s">
        <v>60</v>
      </c>
      <c r="J273" s="70"/>
      <c r="K273" s="70"/>
      <c r="L273" s="70"/>
      <c r="M273" s="70"/>
    </row>
    <row r="274" spans="1:13" s="11" customFormat="1" ht="18" customHeight="1" thickBot="1" x14ac:dyDescent="0.3">
      <c r="A274"/>
      <c r="B274"/>
      <c r="C274"/>
      <c r="D274"/>
      <c r="E274"/>
      <c r="F274"/>
      <c r="G274"/>
      <c r="H274"/>
      <c r="I274" s="9"/>
      <c r="J274" s="1" t="s">
        <v>22</v>
      </c>
      <c r="K274" s="1"/>
      <c r="L274" s="70" t="s">
        <v>17</v>
      </c>
      <c r="M274" s="70"/>
    </row>
    <row r="275" spans="1:13" ht="20.25" customHeight="1" thickBot="1" x14ac:dyDescent="0.3">
      <c r="A275" s="68" t="s">
        <v>0</v>
      </c>
      <c r="B275" s="68" t="s">
        <v>1</v>
      </c>
      <c r="C275" s="71" t="s">
        <v>2</v>
      </c>
      <c r="D275" s="68" t="s">
        <v>3</v>
      </c>
      <c r="E275" s="72" t="s">
        <v>10</v>
      </c>
      <c r="F275" s="73" t="s">
        <v>5</v>
      </c>
      <c r="G275" s="74" t="s">
        <v>15</v>
      </c>
      <c r="H275" s="75"/>
      <c r="I275" s="75"/>
      <c r="J275" s="75"/>
      <c r="K275" s="75"/>
      <c r="L275" s="75"/>
      <c r="M275" s="76"/>
    </row>
    <row r="276" spans="1:13" ht="15.75" thickBot="1" x14ac:dyDescent="0.3">
      <c r="A276" s="68"/>
      <c r="B276" s="68"/>
      <c r="C276" s="71"/>
      <c r="D276" s="68"/>
      <c r="E276" s="72"/>
      <c r="F276" s="73"/>
      <c r="G276" s="68" t="s">
        <v>72</v>
      </c>
      <c r="H276" s="68" t="s">
        <v>73</v>
      </c>
      <c r="I276" s="68" t="s">
        <v>74</v>
      </c>
      <c r="J276" s="68" t="s">
        <v>75</v>
      </c>
      <c r="K276" s="68" t="s">
        <v>76</v>
      </c>
      <c r="L276" s="68" t="s">
        <v>77</v>
      </c>
      <c r="M276" s="68" t="s">
        <v>78</v>
      </c>
    </row>
    <row r="277" spans="1:13" ht="15.75" thickBot="1" x14ac:dyDescent="0.3">
      <c r="A277" s="68"/>
      <c r="B277" s="68"/>
      <c r="C277" s="71"/>
      <c r="D277" s="68"/>
      <c r="E277" s="72"/>
      <c r="F277" s="73"/>
      <c r="G277" s="68"/>
      <c r="H277" s="68"/>
      <c r="I277" s="68"/>
      <c r="J277" s="68"/>
      <c r="K277" s="68"/>
      <c r="L277" s="68"/>
      <c r="M277" s="68"/>
    </row>
    <row r="278" spans="1:13" ht="24" customHeight="1" thickBot="1" x14ac:dyDescent="0.3">
      <c r="A278" s="68"/>
      <c r="B278" s="68"/>
      <c r="C278" s="71"/>
      <c r="D278" s="68"/>
      <c r="E278" s="72"/>
      <c r="F278" s="73"/>
      <c r="G278" s="68"/>
      <c r="H278" s="68"/>
      <c r="I278" s="68"/>
      <c r="J278" s="68"/>
      <c r="K278" s="68"/>
      <c r="L278" s="68"/>
      <c r="M278" s="68"/>
    </row>
    <row r="279" spans="1:13" ht="19.5" customHeight="1" thickBot="1" x14ac:dyDescent="0.3">
      <c r="A279" s="92" t="s">
        <v>37</v>
      </c>
      <c r="B279" s="92" t="s">
        <v>25</v>
      </c>
      <c r="C279" s="93" t="s">
        <v>132</v>
      </c>
      <c r="D279" s="14" t="s">
        <v>7</v>
      </c>
      <c r="E279" s="92" t="s">
        <v>12</v>
      </c>
      <c r="F279" s="95">
        <v>85</v>
      </c>
      <c r="G279" s="84">
        <f>F279*0.92</f>
        <v>78.2</v>
      </c>
      <c r="H279" s="84">
        <f>F279*0.9</f>
        <v>76.5</v>
      </c>
      <c r="I279" s="84">
        <f>F279*0.88</f>
        <v>74.8</v>
      </c>
      <c r="J279" s="84">
        <f>F279*0.86</f>
        <v>73.099999999999994</v>
      </c>
      <c r="K279" s="87">
        <f>F279*0.84</f>
        <v>71.399999999999991</v>
      </c>
      <c r="L279" s="87">
        <f>F279*0.82</f>
        <v>69.7</v>
      </c>
      <c r="M279" s="87">
        <f>F279*0.8</f>
        <v>68</v>
      </c>
    </row>
    <row r="280" spans="1:13" s="11" customFormat="1" ht="18" customHeight="1" thickBot="1" x14ac:dyDescent="0.3">
      <c r="A280" s="90"/>
      <c r="B280" s="90"/>
      <c r="C280" s="94"/>
      <c r="D280" s="41" t="s">
        <v>9</v>
      </c>
      <c r="E280" s="90"/>
      <c r="F280" s="96"/>
      <c r="G280" s="85"/>
      <c r="H280" s="85"/>
      <c r="I280" s="85"/>
      <c r="J280" s="85"/>
      <c r="K280" s="88"/>
      <c r="L280" s="88"/>
      <c r="M280" s="88"/>
    </row>
    <row r="281" spans="1:13" ht="17.25" customHeight="1" thickBot="1" x14ac:dyDescent="0.3">
      <c r="A281" s="90"/>
      <c r="B281" s="90"/>
      <c r="C281" s="97" t="s">
        <v>133</v>
      </c>
      <c r="D281" s="37" t="s">
        <v>39</v>
      </c>
      <c r="E281" s="90"/>
      <c r="F281" s="96"/>
      <c r="G281" s="85"/>
      <c r="H281" s="85"/>
      <c r="I281" s="85"/>
      <c r="J281" s="85"/>
      <c r="K281" s="88"/>
      <c r="L281" s="88"/>
      <c r="M281" s="88"/>
    </row>
    <row r="282" spans="1:13" ht="18" customHeight="1" thickBot="1" x14ac:dyDescent="0.3">
      <c r="A282" s="90"/>
      <c r="B282" s="90"/>
      <c r="C282" s="98"/>
      <c r="D282" s="42" t="s">
        <v>6</v>
      </c>
      <c r="E282" s="90"/>
      <c r="F282" s="96"/>
      <c r="G282" s="85"/>
      <c r="H282" s="85"/>
      <c r="I282" s="85"/>
      <c r="J282" s="85"/>
      <c r="K282" s="88"/>
      <c r="L282" s="88"/>
      <c r="M282" s="88"/>
    </row>
    <row r="283" spans="1:13" ht="22.5" customHeight="1" x14ac:dyDescent="0.25">
      <c r="A283" s="78" t="s">
        <v>63</v>
      </c>
      <c r="B283" s="78" t="s">
        <v>25</v>
      </c>
      <c r="C283" s="46" t="s">
        <v>143</v>
      </c>
      <c r="D283" s="82" t="s">
        <v>6</v>
      </c>
      <c r="E283" s="78" t="s">
        <v>12</v>
      </c>
      <c r="F283" s="80">
        <v>60</v>
      </c>
      <c r="G283" s="81">
        <f>F283*0.92</f>
        <v>55.2</v>
      </c>
      <c r="H283" s="81">
        <f>F283*0.9</f>
        <v>54</v>
      </c>
      <c r="I283" s="81">
        <f>F283*0.88</f>
        <v>52.8</v>
      </c>
      <c r="J283" s="81">
        <f>F283*0.86</f>
        <v>51.6</v>
      </c>
      <c r="K283" s="77">
        <f>F283*0.84</f>
        <v>50.4</v>
      </c>
      <c r="L283" s="77">
        <f>F283*0.82</f>
        <v>49.199999999999996</v>
      </c>
      <c r="M283" s="77">
        <f>F283*0.8</f>
        <v>48</v>
      </c>
    </row>
    <row r="284" spans="1:13" ht="17.25" customHeight="1" x14ac:dyDescent="0.25">
      <c r="A284" s="78"/>
      <c r="B284" s="78"/>
      <c r="C284" s="57" t="s">
        <v>131</v>
      </c>
      <c r="D284" s="83"/>
      <c r="E284" s="78"/>
      <c r="F284" s="80"/>
      <c r="G284" s="81"/>
      <c r="H284" s="81"/>
      <c r="I284" s="81"/>
      <c r="J284" s="81"/>
      <c r="K284" s="77"/>
      <c r="L284" s="77"/>
      <c r="M284" s="77"/>
    </row>
    <row r="285" spans="1:13" s="11" customFormat="1" ht="21" customHeight="1" x14ac:dyDescent="0.25">
      <c r="A285" s="78" t="s">
        <v>63</v>
      </c>
      <c r="B285" s="78" t="s">
        <v>25</v>
      </c>
      <c r="C285" s="40" t="s">
        <v>132</v>
      </c>
      <c r="D285" s="79" t="s">
        <v>6</v>
      </c>
      <c r="E285" s="78" t="s">
        <v>12</v>
      </c>
      <c r="F285" s="80">
        <v>61.5</v>
      </c>
      <c r="G285" s="81">
        <f>F285*0.92</f>
        <v>56.580000000000005</v>
      </c>
      <c r="H285" s="81">
        <f>F285*0.9</f>
        <v>55.35</v>
      </c>
      <c r="I285" s="81">
        <f>F285*0.88</f>
        <v>54.12</v>
      </c>
      <c r="J285" s="81">
        <f>F285*0.86</f>
        <v>52.89</v>
      </c>
      <c r="K285" s="77">
        <f>F285*0.84</f>
        <v>51.66</v>
      </c>
      <c r="L285" s="77">
        <f>F285*0.82</f>
        <v>50.43</v>
      </c>
      <c r="M285" s="77">
        <f>F285*0.8</f>
        <v>49.2</v>
      </c>
    </row>
    <row r="286" spans="1:13" s="11" customFormat="1" ht="21.75" customHeight="1" thickBot="1" x14ac:dyDescent="0.3">
      <c r="A286" s="78"/>
      <c r="B286" s="78"/>
      <c r="C286" s="56" t="s">
        <v>133</v>
      </c>
      <c r="D286" s="79"/>
      <c r="E286" s="78"/>
      <c r="F286" s="80"/>
      <c r="G286" s="81"/>
      <c r="H286" s="81"/>
      <c r="I286" s="81"/>
      <c r="J286" s="81"/>
      <c r="K286" s="77"/>
      <c r="L286" s="77"/>
      <c r="M286" s="77"/>
    </row>
    <row r="287" spans="1:13" s="11" customFormat="1" ht="18" customHeight="1" thickBot="1" x14ac:dyDescent="0.3">
      <c r="A287" s="92" t="s">
        <v>38</v>
      </c>
      <c r="B287" s="92" t="s">
        <v>55</v>
      </c>
      <c r="C287" s="93" t="s">
        <v>144</v>
      </c>
      <c r="D287" s="30" t="s">
        <v>7</v>
      </c>
      <c r="E287" s="92" t="s">
        <v>12</v>
      </c>
      <c r="F287" s="186">
        <v>86</v>
      </c>
      <c r="G287" s="84">
        <f>F287*0.92</f>
        <v>79.12</v>
      </c>
      <c r="H287" s="84">
        <f>F287*0.9</f>
        <v>77.400000000000006</v>
      </c>
      <c r="I287" s="178">
        <f>F287*0.88</f>
        <v>75.680000000000007</v>
      </c>
      <c r="J287" s="84">
        <f>F287*0.86</f>
        <v>73.959999999999994</v>
      </c>
      <c r="K287" s="180">
        <f>F287*0.84</f>
        <v>72.239999999999995</v>
      </c>
      <c r="L287" s="87">
        <f>F287*0.82</f>
        <v>70.52</v>
      </c>
      <c r="M287" s="87">
        <f>F287*0.8</f>
        <v>68.8</v>
      </c>
    </row>
    <row r="288" spans="1:13" s="11" customFormat="1" ht="18" customHeight="1" thickBot="1" x14ac:dyDescent="0.3">
      <c r="A288" s="90"/>
      <c r="B288" s="90"/>
      <c r="C288" s="94"/>
      <c r="D288" s="30" t="s">
        <v>47</v>
      </c>
      <c r="E288" s="90"/>
      <c r="F288" s="187"/>
      <c r="G288" s="85"/>
      <c r="H288" s="85"/>
      <c r="I288" s="179"/>
      <c r="J288" s="85"/>
      <c r="K288" s="181"/>
      <c r="L288" s="88"/>
      <c r="M288" s="88"/>
    </row>
    <row r="289" spans="1:13" s="11" customFormat="1" ht="13.5" customHeight="1" thickBot="1" x14ac:dyDescent="0.3">
      <c r="A289" s="90"/>
      <c r="B289" s="90"/>
      <c r="C289" s="94"/>
      <c r="D289" s="30" t="s">
        <v>35</v>
      </c>
      <c r="E289" s="90"/>
      <c r="F289" s="187"/>
      <c r="G289" s="85"/>
      <c r="H289" s="85"/>
      <c r="I289" s="179"/>
      <c r="J289" s="85"/>
      <c r="K289" s="181"/>
      <c r="L289" s="88"/>
      <c r="M289" s="88"/>
    </row>
    <row r="290" spans="1:13" s="11" customFormat="1" ht="16.5" customHeight="1" thickBot="1" x14ac:dyDescent="0.3">
      <c r="A290" s="90"/>
      <c r="B290" s="90"/>
      <c r="C290" s="94"/>
      <c r="D290" s="30" t="s">
        <v>9</v>
      </c>
      <c r="E290" s="90"/>
      <c r="F290" s="187"/>
      <c r="G290" s="85"/>
      <c r="H290" s="85"/>
      <c r="I290" s="179"/>
      <c r="J290" s="85"/>
      <c r="K290" s="181"/>
      <c r="L290" s="88"/>
      <c r="M290" s="88"/>
    </row>
    <row r="291" spans="1:13" s="11" customFormat="1" ht="15" customHeight="1" thickBot="1" x14ac:dyDescent="0.3">
      <c r="A291" s="90"/>
      <c r="B291" s="90"/>
      <c r="C291" s="94"/>
      <c r="D291" s="30" t="s">
        <v>105</v>
      </c>
      <c r="E291" s="90"/>
      <c r="F291" s="187"/>
      <c r="G291" s="85"/>
      <c r="H291" s="85"/>
      <c r="I291" s="179"/>
      <c r="J291" s="85"/>
      <c r="K291" s="181"/>
      <c r="L291" s="88"/>
      <c r="M291" s="88"/>
    </row>
    <row r="292" spans="1:13" s="11" customFormat="1" ht="18" customHeight="1" thickBot="1" x14ac:dyDescent="0.3">
      <c r="A292" s="90"/>
      <c r="B292" s="90"/>
      <c r="C292" s="94"/>
      <c r="D292" s="30" t="s">
        <v>109</v>
      </c>
      <c r="E292" s="90"/>
      <c r="F292" s="187"/>
      <c r="G292" s="85"/>
      <c r="H292" s="85"/>
      <c r="I292" s="179"/>
      <c r="J292" s="85"/>
      <c r="K292" s="181"/>
      <c r="L292" s="88"/>
      <c r="M292" s="88"/>
    </row>
    <row r="293" spans="1:13" s="11" customFormat="1" ht="18" customHeight="1" thickBot="1" x14ac:dyDescent="0.3">
      <c r="A293" s="91"/>
      <c r="B293" s="91"/>
      <c r="C293" s="117"/>
      <c r="D293" s="30" t="s">
        <v>6</v>
      </c>
      <c r="E293" s="91"/>
      <c r="F293" s="212"/>
      <c r="G293" s="86"/>
      <c r="H293" s="86"/>
      <c r="I293" s="211"/>
      <c r="J293" s="86"/>
      <c r="K293" s="213"/>
      <c r="L293" s="89"/>
      <c r="M293" s="89"/>
    </row>
    <row r="294" spans="1:13" s="11" customFormat="1" ht="18" customHeight="1" x14ac:dyDescent="0.25">
      <c r="A294" s="47"/>
      <c r="B294" s="47"/>
      <c r="C294" s="19"/>
      <c r="D294" s="47"/>
      <c r="E294" s="47"/>
      <c r="F294" s="48"/>
      <c r="G294" s="44"/>
      <c r="H294" s="44"/>
      <c r="I294" s="44"/>
      <c r="J294" s="44"/>
      <c r="K294" s="45"/>
      <c r="L294" s="45"/>
      <c r="M294" s="45"/>
    </row>
    <row r="295" spans="1:13" s="11" customFormat="1" ht="23.25" customHeight="1" x14ac:dyDescent="0.25">
      <c r="A295" s="19"/>
      <c r="B295" s="19"/>
      <c r="C295" s="19"/>
      <c r="D295" s="19"/>
      <c r="E295" s="19"/>
      <c r="F295" s="20"/>
      <c r="G295" s="69"/>
      <c r="H295" s="69"/>
      <c r="I295" s="69"/>
      <c r="J295" s="69" t="s">
        <v>146</v>
      </c>
      <c r="K295" s="69"/>
      <c r="L295" s="69"/>
      <c r="M295" s="21"/>
    </row>
    <row r="296" spans="1:13" s="11" customFormat="1" ht="23.25" customHeight="1" x14ac:dyDescent="0.25">
      <c r="A296" s="19"/>
      <c r="B296" s="19"/>
      <c r="C296" s="19"/>
      <c r="D296" s="19"/>
      <c r="E296" s="19"/>
      <c r="F296" s="20"/>
      <c r="G296" s="69"/>
      <c r="H296" s="69"/>
      <c r="I296" s="69"/>
      <c r="J296" s="69"/>
      <c r="K296" s="69"/>
      <c r="L296" s="69"/>
      <c r="M296" s="21"/>
    </row>
  </sheetData>
  <mergeCells count="681">
    <mergeCell ref="G296:I296"/>
    <mergeCell ref="J296:L296"/>
    <mergeCell ref="L107:L113"/>
    <mergeCell ref="M107:M113"/>
    <mergeCell ref="K287:K293"/>
    <mergeCell ref="L287:L293"/>
    <mergeCell ref="D16:D20"/>
    <mergeCell ref="A16:A20"/>
    <mergeCell ref="B16:B20"/>
    <mergeCell ref="E17:E20"/>
    <mergeCell ref="F17:F20"/>
    <mergeCell ref="G17:G20"/>
    <mergeCell ref="H17:H20"/>
    <mergeCell ref="I17:I20"/>
    <mergeCell ref="J17:J20"/>
    <mergeCell ref="K17:K20"/>
    <mergeCell ref="L17:L20"/>
    <mergeCell ref="M17:M20"/>
    <mergeCell ref="H287:H293"/>
    <mergeCell ref="I287:I293"/>
    <mergeCell ref="J287:J293"/>
    <mergeCell ref="G295:I295"/>
    <mergeCell ref="J295:L295"/>
    <mergeCell ref="M287:M293"/>
    <mergeCell ref="J40:M40"/>
    <mergeCell ref="A287:A293"/>
    <mergeCell ref="B287:B293"/>
    <mergeCell ref="C287:C293"/>
    <mergeCell ref="E287:E293"/>
    <mergeCell ref="F287:F293"/>
    <mergeCell ref="G287:G293"/>
    <mergeCell ref="A106:M106"/>
    <mergeCell ref="A107:A113"/>
    <mergeCell ref="B107:B113"/>
    <mergeCell ref="C107:C113"/>
    <mergeCell ref="E107:E113"/>
    <mergeCell ref="F107:F113"/>
    <mergeCell ref="G107:G113"/>
    <mergeCell ref="H107:H113"/>
    <mergeCell ref="I107:I113"/>
    <mergeCell ref="J107:J113"/>
    <mergeCell ref="K107:K113"/>
    <mergeCell ref="I259:I261"/>
    <mergeCell ref="J259:J261"/>
    <mergeCell ref="L73:L76"/>
    <mergeCell ref="M73:M76"/>
    <mergeCell ref="G90:M90"/>
    <mergeCell ref="G91:G93"/>
    <mergeCell ref="H91:H93"/>
    <mergeCell ref="I91:I93"/>
    <mergeCell ref="M200:M208"/>
    <mergeCell ref="M91:M93"/>
    <mergeCell ref="G231:M231"/>
    <mergeCell ref="G232:G234"/>
    <mergeCell ref="H232:H234"/>
    <mergeCell ref="I232:I234"/>
    <mergeCell ref="J232:J234"/>
    <mergeCell ref="K232:K234"/>
    <mergeCell ref="L232:L234"/>
    <mergeCell ref="M232:M234"/>
    <mergeCell ref="L259:L261"/>
    <mergeCell ref="M259:M261"/>
    <mergeCell ref="L89:M89"/>
    <mergeCell ref="G209:G217"/>
    <mergeCell ref="H209:H217"/>
    <mergeCell ref="I209:I217"/>
    <mergeCell ref="A90:A93"/>
    <mergeCell ref="B90:B93"/>
    <mergeCell ref="B158:B164"/>
    <mergeCell ref="A183:A190"/>
    <mergeCell ref="A135:A138"/>
    <mergeCell ref="B183:B190"/>
    <mergeCell ref="A122:A130"/>
    <mergeCell ref="A115:A121"/>
    <mergeCell ref="A151:A155"/>
    <mergeCell ref="B151:B155"/>
    <mergeCell ref="B115:B121"/>
    <mergeCell ref="E122:E130"/>
    <mergeCell ref="L122:L130"/>
    <mergeCell ref="K139:K150"/>
    <mergeCell ref="L139:L150"/>
    <mergeCell ref="K156:K157"/>
    <mergeCell ref="J156:J157"/>
    <mergeCell ref="A200:A208"/>
    <mergeCell ref="I122:I130"/>
    <mergeCell ref="A191:A199"/>
    <mergeCell ref="F135:F138"/>
    <mergeCell ref="H122:H130"/>
    <mergeCell ref="G122:G130"/>
    <mergeCell ref="G115:G121"/>
    <mergeCell ref="G156:G157"/>
    <mergeCell ref="G158:G164"/>
    <mergeCell ref="C191:C199"/>
    <mergeCell ref="D156:D157"/>
    <mergeCell ref="B191:B199"/>
    <mergeCell ref="C183:C190"/>
    <mergeCell ref="H200:H208"/>
    <mergeCell ref="I200:I208"/>
    <mergeCell ref="G131:I131"/>
    <mergeCell ref="J131:L131"/>
    <mergeCell ref="C235:C248"/>
    <mergeCell ref="B135:B138"/>
    <mergeCell ref="A209:A217"/>
    <mergeCell ref="B209:B217"/>
    <mergeCell ref="J209:J217"/>
    <mergeCell ref="A158:A164"/>
    <mergeCell ref="E158:E164"/>
    <mergeCell ref="K151:K155"/>
    <mergeCell ref="J151:J155"/>
    <mergeCell ref="E135:E138"/>
    <mergeCell ref="F156:F157"/>
    <mergeCell ref="E156:E157"/>
    <mergeCell ref="A139:A150"/>
    <mergeCell ref="B156:B157"/>
    <mergeCell ref="A231:A234"/>
    <mergeCell ref="B231:B234"/>
    <mergeCell ref="C231:C234"/>
    <mergeCell ref="D231:D234"/>
    <mergeCell ref="E231:E234"/>
    <mergeCell ref="F231:F234"/>
    <mergeCell ref="C209:C217"/>
    <mergeCell ref="E209:E217"/>
    <mergeCell ref="F209:F217"/>
    <mergeCell ref="J91:J93"/>
    <mergeCell ref="K91:K93"/>
    <mergeCell ref="L91:L93"/>
    <mergeCell ref="C90:C93"/>
    <mergeCell ref="D90:D93"/>
    <mergeCell ref="E90:E93"/>
    <mergeCell ref="C151:C155"/>
    <mergeCell ref="E151:E155"/>
    <mergeCell ref="F151:F155"/>
    <mergeCell ref="G151:G155"/>
    <mergeCell ref="C115:C121"/>
    <mergeCell ref="C135:C138"/>
    <mergeCell ref="L115:L121"/>
    <mergeCell ref="F90:F93"/>
    <mergeCell ref="K122:K130"/>
    <mergeCell ref="J122:J130"/>
    <mergeCell ref="F122:F130"/>
    <mergeCell ref="F115:F121"/>
    <mergeCell ref="E98:E105"/>
    <mergeCell ref="K98:K105"/>
    <mergeCell ref="M44:M46"/>
    <mergeCell ref="L218:L226"/>
    <mergeCell ref="K218:K226"/>
    <mergeCell ref="M122:M130"/>
    <mergeCell ref="I41:M41"/>
    <mergeCell ref="J37:J39"/>
    <mergeCell ref="J44:J46"/>
    <mergeCell ref="L200:L208"/>
    <mergeCell ref="M98:M105"/>
    <mergeCell ref="J200:J208"/>
    <mergeCell ref="M165:M174"/>
    <mergeCell ref="M82:M85"/>
    <mergeCell ref="L78:L81"/>
    <mergeCell ref="L98:L105"/>
    <mergeCell ref="I165:I174"/>
    <mergeCell ref="G43:M43"/>
    <mergeCell ref="I82:I85"/>
    <mergeCell ref="J86:M86"/>
    <mergeCell ref="I88:M88"/>
    <mergeCell ref="K200:K208"/>
    <mergeCell ref="H136:H138"/>
    <mergeCell ref="G136:G138"/>
    <mergeCell ref="H73:H76"/>
    <mergeCell ref="M60:M63"/>
    <mergeCell ref="H60:H63"/>
    <mergeCell ref="I60:I63"/>
    <mergeCell ref="J60:J63"/>
    <mergeCell ref="K56:K59"/>
    <mergeCell ref="L56:L59"/>
    <mergeCell ref="M56:M59"/>
    <mergeCell ref="L37:L39"/>
    <mergeCell ref="L68:L72"/>
    <mergeCell ref="M47:M49"/>
    <mergeCell ref="K64:K67"/>
    <mergeCell ref="K47:K49"/>
    <mergeCell ref="K44:K46"/>
    <mergeCell ref="I68:I72"/>
    <mergeCell ref="H44:H46"/>
    <mergeCell ref="I44:I46"/>
    <mergeCell ref="J47:J49"/>
    <mergeCell ref="A7:E7"/>
    <mergeCell ref="A47:A49"/>
    <mergeCell ref="M37:M39"/>
    <mergeCell ref="K37:K39"/>
    <mergeCell ref="L47:L49"/>
    <mergeCell ref="A21:M21"/>
    <mergeCell ref="B47:B49"/>
    <mergeCell ref="K9:K11"/>
    <mergeCell ref="L9:L11"/>
    <mergeCell ref="M9:M11"/>
    <mergeCell ref="B37:B39"/>
    <mergeCell ref="F37:F39"/>
    <mergeCell ref="E37:E39"/>
    <mergeCell ref="H9:H11"/>
    <mergeCell ref="I9:I11"/>
    <mergeCell ref="A37:A39"/>
    <mergeCell ref="I47:I49"/>
    <mergeCell ref="H47:H49"/>
    <mergeCell ref="J9:J11"/>
    <mergeCell ref="A8:A11"/>
    <mergeCell ref="B8:B11"/>
    <mergeCell ref="C8:C11"/>
    <mergeCell ref="I37:I39"/>
    <mergeCell ref="L44:L46"/>
    <mergeCell ref="D135:D138"/>
    <mergeCell ref="C158:C164"/>
    <mergeCell ref="C156:C157"/>
    <mergeCell ref="E191:E199"/>
    <mergeCell ref="F158:F164"/>
    <mergeCell ref="B256:B258"/>
    <mergeCell ref="A218:A226"/>
    <mergeCell ref="C165:C174"/>
    <mergeCell ref="J191:J199"/>
    <mergeCell ref="I218:I226"/>
    <mergeCell ref="G135:M135"/>
    <mergeCell ref="M191:M199"/>
    <mergeCell ref="M235:M248"/>
    <mergeCell ref="J183:J190"/>
    <mergeCell ref="J218:J226"/>
    <mergeCell ref="H218:H226"/>
    <mergeCell ref="I136:I138"/>
    <mergeCell ref="M218:M226"/>
    <mergeCell ref="L183:L190"/>
    <mergeCell ref="H183:H190"/>
    <mergeCell ref="K183:K190"/>
    <mergeCell ref="K136:K138"/>
    <mergeCell ref="J136:J138"/>
    <mergeCell ref="I256:I258"/>
    <mergeCell ref="M156:M157"/>
    <mergeCell ref="M158:M164"/>
    <mergeCell ref="I156:I157"/>
    <mergeCell ref="L158:L164"/>
    <mergeCell ref="H158:H164"/>
    <mergeCell ref="H156:H157"/>
    <mergeCell ref="H165:H174"/>
    <mergeCell ref="A156:A157"/>
    <mergeCell ref="F218:F226"/>
    <mergeCell ref="B218:B226"/>
    <mergeCell ref="B165:B174"/>
    <mergeCell ref="E218:E226"/>
    <mergeCell ref="B200:B208"/>
    <mergeCell ref="C200:C208"/>
    <mergeCell ref="E200:E208"/>
    <mergeCell ref="F200:F208"/>
    <mergeCell ref="G200:G208"/>
    <mergeCell ref="G218:G226"/>
    <mergeCell ref="C218:C226"/>
    <mergeCell ref="L156:L157"/>
    <mergeCell ref="L209:L217"/>
    <mergeCell ref="M209:M217"/>
    <mergeCell ref="A165:A174"/>
    <mergeCell ref="B262:B265"/>
    <mergeCell ref="M183:M190"/>
    <mergeCell ref="G183:G190"/>
    <mergeCell ref="I183:I190"/>
    <mergeCell ref="E165:E174"/>
    <mergeCell ref="F165:F174"/>
    <mergeCell ref="A235:A248"/>
    <mergeCell ref="F256:F258"/>
    <mergeCell ref="G256:G258"/>
    <mergeCell ref="L256:L258"/>
    <mergeCell ref="B235:B248"/>
    <mergeCell ref="F183:F190"/>
    <mergeCell ref="G235:G248"/>
    <mergeCell ref="E235:E248"/>
    <mergeCell ref="E183:E190"/>
    <mergeCell ref="F235:F248"/>
    <mergeCell ref="J235:J248"/>
    <mergeCell ref="H235:H248"/>
    <mergeCell ref="A256:A258"/>
    <mergeCell ref="L235:L248"/>
    <mergeCell ref="H262:H265"/>
    <mergeCell ref="I262:I265"/>
    <mergeCell ref="J256:J258"/>
    <mergeCell ref="L191:L199"/>
    <mergeCell ref="K191:K199"/>
    <mergeCell ref="I191:I199"/>
    <mergeCell ref="I158:I164"/>
    <mergeCell ref="L136:L138"/>
    <mergeCell ref="F191:F199"/>
    <mergeCell ref="I235:I248"/>
    <mergeCell ref="K235:K248"/>
    <mergeCell ref="G165:G174"/>
    <mergeCell ref="H191:H199"/>
    <mergeCell ref="G191:G199"/>
    <mergeCell ref="K209:K217"/>
    <mergeCell ref="K158:K164"/>
    <mergeCell ref="J165:J174"/>
    <mergeCell ref="K165:K174"/>
    <mergeCell ref="L165:L174"/>
    <mergeCell ref="J158:J164"/>
    <mergeCell ref="J175:L175"/>
    <mergeCell ref="L180:L182"/>
    <mergeCell ref="G227:I227"/>
    <mergeCell ref="J227:L227"/>
    <mergeCell ref="I229:M229"/>
    <mergeCell ref="L230:M230"/>
    <mergeCell ref="M139:M150"/>
    <mergeCell ref="E139:E150"/>
    <mergeCell ref="F139:F150"/>
    <mergeCell ref="G139:G150"/>
    <mergeCell ref="H139:H150"/>
    <mergeCell ref="I139:I150"/>
    <mergeCell ref="J139:J150"/>
    <mergeCell ref="B122:B130"/>
    <mergeCell ref="B82:B85"/>
    <mergeCell ref="C122:C130"/>
    <mergeCell ref="J98:J105"/>
    <mergeCell ref="G98:G105"/>
    <mergeCell ref="G94:G95"/>
    <mergeCell ref="H94:H95"/>
    <mergeCell ref="I94:I95"/>
    <mergeCell ref="J94:J95"/>
    <mergeCell ref="K94:K95"/>
    <mergeCell ref="L94:L95"/>
    <mergeCell ref="M94:M95"/>
    <mergeCell ref="K96:K97"/>
    <mergeCell ref="L96:L97"/>
    <mergeCell ref="M96:M97"/>
    <mergeCell ref="C98:C100"/>
    <mergeCell ref="M136:M138"/>
    <mergeCell ref="A68:A72"/>
    <mergeCell ref="K115:K121"/>
    <mergeCell ref="H115:H121"/>
    <mergeCell ref="I115:I121"/>
    <mergeCell ref="I78:I81"/>
    <mergeCell ref="M78:M81"/>
    <mergeCell ref="I98:I105"/>
    <mergeCell ref="E115:E121"/>
    <mergeCell ref="J115:J121"/>
    <mergeCell ref="B98:B105"/>
    <mergeCell ref="A73:A76"/>
    <mergeCell ref="B73:B76"/>
    <mergeCell ref="E73:E76"/>
    <mergeCell ref="F73:F76"/>
    <mergeCell ref="G73:G76"/>
    <mergeCell ref="B68:B72"/>
    <mergeCell ref="A114:M114"/>
    <mergeCell ref="E82:E85"/>
    <mergeCell ref="F98:F105"/>
    <mergeCell ref="M68:M72"/>
    <mergeCell ref="L82:L85"/>
    <mergeCell ref="J78:J81"/>
    <mergeCell ref="J68:J72"/>
    <mergeCell ref="G68:G72"/>
    <mergeCell ref="I56:I59"/>
    <mergeCell ref="J56:J59"/>
    <mergeCell ref="L64:L67"/>
    <mergeCell ref="F43:F46"/>
    <mergeCell ref="E43:E46"/>
    <mergeCell ref="B43:B46"/>
    <mergeCell ref="G78:G81"/>
    <mergeCell ref="H78:H81"/>
    <mergeCell ref="F82:F85"/>
    <mergeCell ref="H68:H72"/>
    <mergeCell ref="K82:K85"/>
    <mergeCell ref="K68:K72"/>
    <mergeCell ref="H82:H85"/>
    <mergeCell ref="K78:K81"/>
    <mergeCell ref="G44:G46"/>
    <mergeCell ref="I73:I76"/>
    <mergeCell ref="J73:J76"/>
    <mergeCell ref="K73:K76"/>
    <mergeCell ref="G47:G49"/>
    <mergeCell ref="D43:D46"/>
    <mergeCell ref="C43:C46"/>
    <mergeCell ref="E68:E72"/>
    <mergeCell ref="F68:F72"/>
    <mergeCell ref="E47:E49"/>
    <mergeCell ref="E8:E11"/>
    <mergeCell ref="F8:F11"/>
    <mergeCell ref="A262:A265"/>
    <mergeCell ref="H151:H155"/>
    <mergeCell ref="G82:G85"/>
    <mergeCell ref="M151:M155"/>
    <mergeCell ref="J82:J85"/>
    <mergeCell ref="H98:H105"/>
    <mergeCell ref="B78:B81"/>
    <mergeCell ref="E78:E81"/>
    <mergeCell ref="B139:B150"/>
    <mergeCell ref="C139:C150"/>
    <mergeCell ref="F78:F81"/>
    <mergeCell ref="L42:M42"/>
    <mergeCell ref="M262:M265"/>
    <mergeCell ref="L262:L265"/>
    <mergeCell ref="I133:M133"/>
    <mergeCell ref="L134:M134"/>
    <mergeCell ref="A78:A81"/>
    <mergeCell ref="I151:I155"/>
    <mergeCell ref="L151:L155"/>
    <mergeCell ref="K262:K265"/>
    <mergeCell ref="A82:A85"/>
    <mergeCell ref="A98:A105"/>
    <mergeCell ref="G8:M8"/>
    <mergeCell ref="A12:M12"/>
    <mergeCell ref="A13:A15"/>
    <mergeCell ref="B13:B15"/>
    <mergeCell ref="L13:L15"/>
    <mergeCell ref="M13:M15"/>
    <mergeCell ref="J262:J265"/>
    <mergeCell ref="E262:E265"/>
    <mergeCell ref="F262:F265"/>
    <mergeCell ref="G262:G265"/>
    <mergeCell ref="H13:H15"/>
    <mergeCell ref="I13:I15"/>
    <mergeCell ref="J13:J15"/>
    <mergeCell ref="K13:K15"/>
    <mergeCell ref="F13:F15"/>
    <mergeCell ref="G13:G15"/>
    <mergeCell ref="M115:M121"/>
    <mergeCell ref="G9:G11"/>
    <mergeCell ref="E13:E15"/>
    <mergeCell ref="K31:K33"/>
    <mergeCell ref="L31:L33"/>
    <mergeCell ref="M31:M33"/>
    <mergeCell ref="A60:A63"/>
    <mergeCell ref="D8:D11"/>
    <mergeCell ref="J23:J24"/>
    <mergeCell ref="M64:M67"/>
    <mergeCell ref="A64:A67"/>
    <mergeCell ref="B64:B67"/>
    <mergeCell ref="E64:E67"/>
    <mergeCell ref="F64:F67"/>
    <mergeCell ref="G64:G67"/>
    <mergeCell ref="H64:H67"/>
    <mergeCell ref="I64:I67"/>
    <mergeCell ref="J64:J67"/>
    <mergeCell ref="H31:H33"/>
    <mergeCell ref="I31:I33"/>
    <mergeCell ref="J31:J33"/>
    <mergeCell ref="A31:A33"/>
    <mergeCell ref="B31:B33"/>
    <mergeCell ref="E31:E33"/>
    <mergeCell ref="F31:F33"/>
    <mergeCell ref="G31:G33"/>
    <mergeCell ref="A43:A46"/>
    <mergeCell ref="A56:A59"/>
    <mergeCell ref="B56:B59"/>
    <mergeCell ref="E56:E59"/>
    <mergeCell ref="F56:F59"/>
    <mergeCell ref="G56:G59"/>
    <mergeCell ref="J28:J30"/>
    <mergeCell ref="K23:K24"/>
    <mergeCell ref="L23:L24"/>
    <mergeCell ref="M23:M24"/>
    <mergeCell ref="A25:A27"/>
    <mergeCell ref="B25:B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A23:A24"/>
    <mergeCell ref="B23:B24"/>
    <mergeCell ref="D23:D24"/>
    <mergeCell ref="E23:E24"/>
    <mergeCell ref="F23:F24"/>
    <mergeCell ref="G23:G24"/>
    <mergeCell ref="H23:H24"/>
    <mergeCell ref="I23:I24"/>
    <mergeCell ref="K28:K30"/>
    <mergeCell ref="L28:L30"/>
    <mergeCell ref="M28:M30"/>
    <mergeCell ref="D31:D32"/>
    <mergeCell ref="A34:A36"/>
    <mergeCell ref="B34:B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A28:A30"/>
    <mergeCell ref="B28:B30"/>
    <mergeCell ref="D28:D30"/>
    <mergeCell ref="E28:E30"/>
    <mergeCell ref="F28:F30"/>
    <mergeCell ref="G28:G30"/>
    <mergeCell ref="H28:H30"/>
    <mergeCell ref="I28:I30"/>
    <mergeCell ref="D37:D38"/>
    <mergeCell ref="D47:D48"/>
    <mergeCell ref="A50:A52"/>
    <mergeCell ref="B50:B52"/>
    <mergeCell ref="D50:D52"/>
    <mergeCell ref="E50:E52"/>
    <mergeCell ref="F50:F52"/>
    <mergeCell ref="G50:G52"/>
    <mergeCell ref="H50:H52"/>
    <mergeCell ref="H37:H39"/>
    <mergeCell ref="G37:G39"/>
    <mergeCell ref="F47:F49"/>
    <mergeCell ref="I50:I52"/>
    <mergeCell ref="J50:J52"/>
    <mergeCell ref="K50:K52"/>
    <mergeCell ref="L50:L52"/>
    <mergeCell ref="M50:M52"/>
    <mergeCell ref="A53:A55"/>
    <mergeCell ref="B53:B55"/>
    <mergeCell ref="D53:D55"/>
    <mergeCell ref="E53:E55"/>
    <mergeCell ref="F53:F55"/>
    <mergeCell ref="G53:G55"/>
    <mergeCell ref="H53:H55"/>
    <mergeCell ref="I53:I55"/>
    <mergeCell ref="J53:J55"/>
    <mergeCell ref="K53:K55"/>
    <mergeCell ref="L53:L55"/>
    <mergeCell ref="M53:M55"/>
    <mergeCell ref="C80:C81"/>
    <mergeCell ref="C82:C83"/>
    <mergeCell ref="C84:C85"/>
    <mergeCell ref="A94:A95"/>
    <mergeCell ref="B94:B95"/>
    <mergeCell ref="D94:D95"/>
    <mergeCell ref="E94:E95"/>
    <mergeCell ref="F94:F95"/>
    <mergeCell ref="D56:D57"/>
    <mergeCell ref="D60:D61"/>
    <mergeCell ref="D62:D63"/>
    <mergeCell ref="D64:D65"/>
    <mergeCell ref="C68:C69"/>
    <mergeCell ref="D75:D76"/>
    <mergeCell ref="D73:D74"/>
    <mergeCell ref="C78:C79"/>
    <mergeCell ref="A77:M77"/>
    <mergeCell ref="K60:K63"/>
    <mergeCell ref="L60:L63"/>
    <mergeCell ref="B60:B63"/>
    <mergeCell ref="E60:E63"/>
    <mergeCell ref="F60:F63"/>
    <mergeCell ref="G60:G63"/>
    <mergeCell ref="H56:H59"/>
    <mergeCell ref="A96:A97"/>
    <mergeCell ref="B96:B97"/>
    <mergeCell ref="D96:D97"/>
    <mergeCell ref="E96:E97"/>
    <mergeCell ref="F96:F97"/>
    <mergeCell ref="G96:G97"/>
    <mergeCell ref="H96:H97"/>
    <mergeCell ref="I96:I97"/>
    <mergeCell ref="J96:J97"/>
    <mergeCell ref="C101:C103"/>
    <mergeCell ref="A249:A252"/>
    <mergeCell ref="B249:B252"/>
    <mergeCell ref="C249:C250"/>
    <mergeCell ref="E249:E252"/>
    <mergeCell ref="F249:F252"/>
    <mergeCell ref="G249:G252"/>
    <mergeCell ref="H249:H252"/>
    <mergeCell ref="I249:I252"/>
    <mergeCell ref="G175:I175"/>
    <mergeCell ref="I177:M177"/>
    <mergeCell ref="L178:M178"/>
    <mergeCell ref="A179:A182"/>
    <mergeCell ref="B179:B182"/>
    <mergeCell ref="C179:C182"/>
    <mergeCell ref="D179:D182"/>
    <mergeCell ref="E179:E182"/>
    <mergeCell ref="F179:F182"/>
    <mergeCell ref="G179:M179"/>
    <mergeCell ref="G180:G182"/>
    <mergeCell ref="H180:H182"/>
    <mergeCell ref="I180:I182"/>
    <mergeCell ref="J180:J182"/>
    <mergeCell ref="K180:K182"/>
    <mergeCell ref="K249:K252"/>
    <mergeCell ref="L249:L252"/>
    <mergeCell ref="M249:M252"/>
    <mergeCell ref="C251:C252"/>
    <mergeCell ref="A253:A254"/>
    <mergeCell ref="B253:B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C262:C263"/>
    <mergeCell ref="C264:C265"/>
    <mergeCell ref="A267:A270"/>
    <mergeCell ref="B267:B270"/>
    <mergeCell ref="C267:C268"/>
    <mergeCell ref="E267:E270"/>
    <mergeCell ref="F267:F270"/>
    <mergeCell ref="G267:G270"/>
    <mergeCell ref="J249:J252"/>
    <mergeCell ref="A266:M266"/>
    <mergeCell ref="H256:H258"/>
    <mergeCell ref="K259:K261"/>
    <mergeCell ref="E256:E258"/>
    <mergeCell ref="K256:K258"/>
    <mergeCell ref="A255:M255"/>
    <mergeCell ref="M256:M258"/>
    <mergeCell ref="C256:C258"/>
    <mergeCell ref="A259:A261"/>
    <mergeCell ref="B259:B261"/>
    <mergeCell ref="C259:C261"/>
    <mergeCell ref="E259:E261"/>
    <mergeCell ref="F259:F261"/>
    <mergeCell ref="G259:G261"/>
    <mergeCell ref="H259:H261"/>
    <mergeCell ref="M267:M270"/>
    <mergeCell ref="C269:C270"/>
    <mergeCell ref="A279:A282"/>
    <mergeCell ref="B279:B282"/>
    <mergeCell ref="C279:C280"/>
    <mergeCell ref="E279:E282"/>
    <mergeCell ref="F279:F282"/>
    <mergeCell ref="G279:G282"/>
    <mergeCell ref="H279:H282"/>
    <mergeCell ref="I279:I282"/>
    <mergeCell ref="J279:J282"/>
    <mergeCell ref="K279:K282"/>
    <mergeCell ref="L279:L282"/>
    <mergeCell ref="M279:M282"/>
    <mergeCell ref="C281:C282"/>
    <mergeCell ref="K283:K284"/>
    <mergeCell ref="L283:L284"/>
    <mergeCell ref="M283:M284"/>
    <mergeCell ref="A285:A286"/>
    <mergeCell ref="B285:B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L285:L286"/>
    <mergeCell ref="M285:M286"/>
    <mergeCell ref="A283:A284"/>
    <mergeCell ref="B283:B284"/>
    <mergeCell ref="D283:D284"/>
    <mergeCell ref="E283:E284"/>
    <mergeCell ref="F283:F284"/>
    <mergeCell ref="G283:G284"/>
    <mergeCell ref="H283:H284"/>
    <mergeCell ref="I283:I284"/>
    <mergeCell ref="J283:J284"/>
    <mergeCell ref="M180:M182"/>
    <mergeCell ref="G271:I271"/>
    <mergeCell ref="J271:L271"/>
    <mergeCell ref="I273:M273"/>
    <mergeCell ref="L274:M274"/>
    <mergeCell ref="A275:A278"/>
    <mergeCell ref="B275:B278"/>
    <mergeCell ref="C275:C278"/>
    <mergeCell ref="D275:D278"/>
    <mergeCell ref="E275:E278"/>
    <mergeCell ref="F275:F278"/>
    <mergeCell ref="G275:M275"/>
    <mergeCell ref="G276:G278"/>
    <mergeCell ref="H276:H278"/>
    <mergeCell ref="I276:I278"/>
    <mergeCell ref="J276:J278"/>
    <mergeCell ref="K276:K278"/>
    <mergeCell ref="L276:L278"/>
    <mergeCell ref="M276:M278"/>
    <mergeCell ref="H267:H270"/>
    <mergeCell ref="I267:I270"/>
    <mergeCell ref="J267:J270"/>
    <mergeCell ref="K267:K270"/>
    <mergeCell ref="L267:L270"/>
  </mergeCells>
  <phoneticPr fontId="10" type="noConversion"/>
  <pageMargins left="0.39370078740157483" right="0" top="0" bottom="0" header="0" footer="0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</vt:lpstr>
      <vt:lpstr>'Прайс-лист'!Область_печати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804844</cp:lastModifiedBy>
  <cp:lastPrinted>2024-03-26T05:20:37Z</cp:lastPrinted>
  <dcterms:created xsi:type="dcterms:W3CDTF">2011-06-29T12:20:43Z</dcterms:created>
  <dcterms:modified xsi:type="dcterms:W3CDTF">2024-04-01T07:29:39Z</dcterms:modified>
</cp:coreProperties>
</file>