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Лист1" sheetId="1" r:id="rId1"/>
  </sheets>
  <definedNames>
    <definedName name="_xlnm.Print_Area" localSheetId="0">'Лист1'!$A$1:$O$110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L8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Повышение</t>
        </r>
      </text>
    </comment>
  </commentList>
</comments>
</file>

<file path=xl/sharedStrings.xml><?xml version="1.0" encoding="utf-8"?>
<sst xmlns="http://schemas.openxmlformats.org/spreadsheetml/2006/main" count="515" uniqueCount="324">
  <si>
    <t xml:space="preserve">Адрес:     </t>
  </si>
  <si>
    <t>шт</t>
  </si>
  <si>
    <t>ПРЕЗИДЕНТ Baby з/щ мягкая от 0 до 4 лет арт. 354</t>
  </si>
  <si>
    <t>ПРЕЗИДЕНТ Kids з/щ мягкая от 5 до 11 лет арт. 624</t>
  </si>
  <si>
    <t>ПРЕЗИДЕНТ Флосс мультиактив арт.114</t>
  </si>
  <si>
    <t>СЕРЕБРЯНАЯ ЗАЩИТА</t>
  </si>
  <si>
    <t>Дентоконтур Юниор детская з/щ  арт.4624</t>
  </si>
  <si>
    <t>Зеркало стоматологическое арт.101</t>
  </si>
  <si>
    <t>ТРЭВЕЛ з/щ комплект дорожный арт.5021</t>
  </si>
  <si>
    <t>АЭР ЛИФТ</t>
  </si>
  <si>
    <t>ПРЕЗИДЕНТ Active з/щ мягкая арт. 4901</t>
  </si>
  <si>
    <t>ПРЕЗИДЕНТ Active фитофлосс лент. арт. 1115.02</t>
  </si>
  <si>
    <t>ПРЕЗИДЕНТ Antibacterial з/щ экстра мягкая арт. 4903</t>
  </si>
  <si>
    <t>ПРЕЗИДЕНТ Antibacterial фитофлосс арт. 0004.02</t>
  </si>
  <si>
    <t>ПРЕЗИДЕНТ Children 6-12 фитофлосс арт. 0003.02</t>
  </si>
  <si>
    <t>ПРЕЗИДЕНТ Classic з/щ сред. арт. 4900</t>
  </si>
  <si>
    <t>ПРЕЗИДЕНТ Classic набор дорожный  арт. 2400.02</t>
  </si>
  <si>
    <t>ПРЕЗИДЕНТ Classic фитофлосс с мятой арт. 0102.02</t>
  </si>
  <si>
    <t>ПРЕЗИДЕНТ Classic фитофлосс с шалфеем арт. 0108.02</t>
  </si>
  <si>
    <t>ПРЕЗИДЕНТ Defense з/щ средняя арт. 4904</t>
  </si>
  <si>
    <t>ПРЕЗИДЕНТ Defense фитофлосс арт. 0134.02</t>
  </si>
  <si>
    <t>ПРЕЗИДЕНТ Sensitive з/щ мягк. арт. 4902</t>
  </si>
  <si>
    <t>ПРЕЗИДЕНТ Sensitive плюс гель д/зубов 30 мл</t>
  </si>
  <si>
    <t>ПРЕЗИДЕНТ Sensitive плюс ополаскиватель 250 мл</t>
  </si>
  <si>
    <t>ПРЕЗИДЕНТ Sensitive фитофлосс арт. 0114.02</t>
  </si>
  <si>
    <t>ПРЕЗИДЕНТ Smokers з/щ арт. 2966.02</t>
  </si>
  <si>
    <t>ПРЕЗИДЕНТ Teens 12+ паста-гель 50 мл</t>
  </si>
  <si>
    <t>ПРЕЗИДЕНТ Teens з/щ средняя от 12 лет арт. 334</t>
  </si>
  <si>
    <t>ПРЕЗИДЕНТ White з/паста 100 мл</t>
  </si>
  <si>
    <t>ПРЕЗИДЕНТ White з/паста 30 мл</t>
  </si>
  <si>
    <t>ПРЕЗИДЕНТ White з/паста 50 мл</t>
  </si>
  <si>
    <t>ПРЕЗИДЕНТ White з/паста 75 мл</t>
  </si>
  <si>
    <t>ПРЕЗИДЕНТ White плюс ополаскиватель 250 мл</t>
  </si>
  <si>
    <t>ПРЕЗИДЕНТ White спрей для полости рта 15 мл</t>
  </si>
  <si>
    <t>ПРЕЗИДЕНТ White фитофлосс арт. 0132.02</t>
  </si>
  <si>
    <t>ПРЕЗИДЕНТ Z3 з/щ средн. арт. 0003</t>
  </si>
  <si>
    <t>ПРЕЗИДЕНТ Гарант крем д/фикс. зубн. протезов 20 мл</t>
  </si>
  <si>
    <t>ПРЕЗИДЕНТ Гарант крем д/фикс. зубн. протезов 50 мл</t>
  </si>
  <si>
    <t>ПРЕЗИДЕНТ ЗОЛОТО з/щ жест. арт. 1023</t>
  </si>
  <si>
    <t>ПРЕЗИДЕНТ ЗОЛОТО з/щ мягк. арт. 1021</t>
  </si>
  <si>
    <t>ПРЕЗИДЕНТ ЗОЛОТО з/щ сред. арт. 1022</t>
  </si>
  <si>
    <t>ПРЕЗИДЕНТ Мандарин cпрей (без спирта) 20 мл</t>
  </si>
  <si>
    <t>ПРЕЗИДЕНТ Мандарин спрей (со спиртом) 20 мл</t>
  </si>
  <si>
    <t>ПРЕЗИДЕНТ Мята спрей (без спирта) 20 мл</t>
  </si>
  <si>
    <t>ПРЕЗИДЕНТ Мята спрей (со спиртом) 20 мл</t>
  </si>
  <si>
    <t>ПРЕЗИДЕНТ СЕРЕБРО з/щ жест. арт. 1013</t>
  </si>
  <si>
    <t>ПРЕЗИДЕНТ СЕРЕБРО з/щ мягк. арт. 1011</t>
  </si>
  <si>
    <t>ПРЕЗИДЕНТ СЕРЕБРО з/щ сред. арт. 1012</t>
  </si>
  <si>
    <t>ПРЕЗИДЕНТ Флосс мятный с фтором арт. 102</t>
  </si>
  <si>
    <t>ПРЕЗИДЕНТ Флосс отбеливающий с папаином арт. 134</t>
  </si>
  <si>
    <t>ПРЕЗИДЕНТ Флосс с хлоргексидином арт. 1115</t>
  </si>
  <si>
    <t>ПРЕЗИДЕНТ Флосс экстра плоский арт. 108</t>
  </si>
  <si>
    <t>ПРЕЗИДЕНТ Эвкалипт спрей (без спирта) 20 мл</t>
  </si>
  <si>
    <t>ПРЕЗИДЕНТ Эвкалипт спрей (со спиртом) 20 мл</t>
  </si>
  <si>
    <t>ПРЕЗИДЕНТ Эффект бальзам д/десен 30 мл</t>
  </si>
  <si>
    <t>31020</t>
  </si>
  <si>
    <t>31021</t>
  </si>
  <si>
    <t>31022</t>
  </si>
  <si>
    <t>31023</t>
  </si>
  <si>
    <t>31025</t>
  </si>
  <si>
    <t>31026</t>
  </si>
  <si>
    <t>31074</t>
  </si>
  <si>
    <t>31092</t>
  </si>
  <si>
    <t>31001</t>
  </si>
  <si>
    <t>31002</t>
  </si>
  <si>
    <t>31003</t>
  </si>
  <si>
    <t>31027</t>
  </si>
  <si>
    <t>31053</t>
  </si>
  <si>
    <t>31075</t>
  </si>
  <si>
    <t>31004</t>
  </si>
  <si>
    <t>31005</t>
  </si>
  <si>
    <t>31076</t>
  </si>
  <si>
    <t>31047</t>
  </si>
  <si>
    <t>31048</t>
  </si>
  <si>
    <t>31049</t>
  </si>
  <si>
    <t>31050</t>
  </si>
  <si>
    <t>31046</t>
  </si>
  <si>
    <t>31051</t>
  </si>
  <si>
    <t>31077</t>
  </si>
  <si>
    <t>31078</t>
  </si>
  <si>
    <t>31006</t>
  </si>
  <si>
    <t>31007</t>
  </si>
  <si>
    <t>31008</t>
  </si>
  <si>
    <t>31033</t>
  </si>
  <si>
    <t>31054</t>
  </si>
  <si>
    <t>31079</t>
  </si>
  <si>
    <t>31088</t>
  </si>
  <si>
    <t>31089</t>
  </si>
  <si>
    <t>31090</t>
  </si>
  <si>
    <t>31009</t>
  </si>
  <si>
    <t>31011</t>
  </si>
  <si>
    <t>31010</t>
  </si>
  <si>
    <t>31052</t>
  </si>
  <si>
    <t>31055</t>
  </si>
  <si>
    <t>31056</t>
  </si>
  <si>
    <t>31057</t>
  </si>
  <si>
    <t>31058</t>
  </si>
  <si>
    <t>31059</t>
  </si>
  <si>
    <t>31060</t>
  </si>
  <si>
    <t>31061</t>
  </si>
  <si>
    <t>31062</t>
  </si>
  <si>
    <t>31063</t>
  </si>
  <si>
    <t>31064</t>
  </si>
  <si>
    <t>31080</t>
  </si>
  <si>
    <t>31065</t>
  </si>
  <si>
    <t>31013</t>
  </si>
  <si>
    <t>31014</t>
  </si>
  <si>
    <t>31015</t>
  </si>
  <si>
    <t>31016</t>
  </si>
  <si>
    <t>31017</t>
  </si>
  <si>
    <t>31018</t>
  </si>
  <si>
    <t>31072</t>
  </si>
  <si>
    <t>31073</t>
  </si>
  <si>
    <t>31081</t>
  </si>
  <si>
    <t>31019</t>
  </si>
  <si>
    <t>31028</t>
  </si>
  <si>
    <t>31029</t>
  </si>
  <si>
    <t>31037</t>
  </si>
  <si>
    <t>31038</t>
  </si>
  <si>
    <t>31039</t>
  </si>
  <si>
    <t>31067</t>
  </si>
  <si>
    <t>31066</t>
  </si>
  <si>
    <t>31069</t>
  </si>
  <si>
    <t>31068</t>
  </si>
  <si>
    <t>31042</t>
  </si>
  <si>
    <t>31043</t>
  </si>
  <si>
    <t>31044</t>
  </si>
  <si>
    <t>31082</t>
  </si>
  <si>
    <t>31083</t>
  </si>
  <si>
    <t>31084</t>
  </si>
  <si>
    <t>31085</t>
  </si>
  <si>
    <t>31086</t>
  </si>
  <si>
    <t>31071</t>
  </si>
  <si>
    <t>31070</t>
  </si>
  <si>
    <t>31093</t>
  </si>
  <si>
    <t>Биактив з/щ средней жестк. арт.2966</t>
  </si>
  <si>
    <t>ВОЯЖ з/щ средней жестк. (блистер) арт.2502</t>
  </si>
  <si>
    <t>ДЕНТОНЕТ Антиплак Ортодонтическая з/щ 4326</t>
  </si>
  <si>
    <t>ДЕНТОНЕТ Ершик д/межзуб.пр-ств арт.110 №6,конич</t>
  </si>
  <si>
    <t>Ершики ПРЕЗИДЕНТ Дентонет арт 116</t>
  </si>
  <si>
    <t>Ершики ПРЕЗИДЕНТ запасн.конич. арт 119</t>
  </si>
  <si>
    <t>Натуральная з/щ  арт.1960</t>
  </si>
  <si>
    <t>Натуральная з/щ арт.1961</t>
  </si>
  <si>
    <t>Натуральная з/щ арт.1962</t>
  </si>
  <si>
    <t>02001</t>
  </si>
  <si>
    <t>02003</t>
  </si>
  <si>
    <t>02006</t>
  </si>
  <si>
    <t>02007</t>
  </si>
  <si>
    <t>02008</t>
  </si>
  <si>
    <t>02011</t>
  </si>
  <si>
    <t>02012</t>
  </si>
  <si>
    <t>02013</t>
  </si>
  <si>
    <t>02016</t>
  </si>
  <si>
    <t>02017</t>
  </si>
  <si>
    <t>02018</t>
  </si>
  <si>
    <t>02019</t>
  </si>
  <si>
    <t>06001</t>
  </si>
  <si>
    <t>Наименование</t>
  </si>
  <si>
    <t>Артикул</t>
  </si>
  <si>
    <t>Прайс-лист на зубные пасты и средства гигиены полости рта</t>
  </si>
  <si>
    <t>ГЛОБАЛ УАЙТ (GLOBAL WHITE)</t>
  </si>
  <si>
    <t>Система для отбеливания зубов</t>
  </si>
  <si>
    <t xml:space="preserve">Система для отбеливания чувствительных зубов </t>
  </si>
  <si>
    <t>Менеджер:                                                                                                                                                                 Телефон менеджера:</t>
  </si>
  <si>
    <t>06004</t>
  </si>
  <si>
    <t>06007</t>
  </si>
  <si>
    <t>06006</t>
  </si>
  <si>
    <t>06005</t>
  </si>
  <si>
    <t>AIR-LIFT капсулы №40</t>
  </si>
  <si>
    <t>AIR-LIFT Жевательная резинка №12</t>
  </si>
  <si>
    <t>06015</t>
  </si>
  <si>
    <t>06014</t>
  </si>
  <si>
    <t xml:space="preserve"> Зубная щетка ЗОЛОТО</t>
  </si>
  <si>
    <t xml:space="preserve"> Зубная щетка СЕРЕБРО</t>
  </si>
  <si>
    <t>ПРЕЗИДЕНТ з/паста Анти-эйдж 75 мл</t>
  </si>
  <si>
    <t>ПРЕЗИДЕНТ Юник ополаскиватель 250 мл</t>
  </si>
  <si>
    <t>ПРЕЗИДЕНТ Юник з/паста 100 мл</t>
  </si>
  <si>
    <t>White Kiss</t>
  </si>
  <si>
    <t>White Kiss  Система для дом.отбеливания зубов</t>
  </si>
  <si>
    <t>14031</t>
  </si>
  <si>
    <t>14015</t>
  </si>
  <si>
    <t>14021</t>
  </si>
  <si>
    <t>Silver Care Normal з/паста с серебр. без фтора 75 мл</t>
  </si>
  <si>
    <t>Silver Care Normal з/паста с серебр. со фтором 75 мл</t>
  </si>
  <si>
    <t>Покупатель:                                                                                                                                                                Дата доставки:                                                               Время доставки:</t>
  </si>
  <si>
    <t>Заказ, шт</t>
  </si>
  <si>
    <t>Цена, руб</t>
  </si>
  <si>
    <t>ПРЕЗИДЕНТ</t>
  </si>
  <si>
    <t>Объем, кол-во</t>
  </si>
  <si>
    <t>PIAVE Spazzolificio (зубные щетки, ёршики)</t>
  </si>
  <si>
    <t>100 мл</t>
  </si>
  <si>
    <t>50 мл</t>
  </si>
  <si>
    <t>75 мл</t>
  </si>
  <si>
    <t>250 мл</t>
  </si>
  <si>
    <t>15 мл</t>
  </si>
  <si>
    <t>30 мл</t>
  </si>
  <si>
    <t>500 мл</t>
  </si>
  <si>
    <t>20 мл</t>
  </si>
  <si>
    <t>ПРЕЗИДЕНТ Active з/паста</t>
  </si>
  <si>
    <t>ПРЕЗИДЕНТ Active плюс ополаскиватель</t>
  </si>
  <si>
    <t>ПРЕЗИДЕНТ Active спрей для полости рта</t>
  </si>
  <si>
    <t>ПРЕЗИДЕНТ Active Экстра з/паста для десен</t>
  </si>
  <si>
    <t>ПРЕЗИДЕНТ Antibacterial з/паста</t>
  </si>
  <si>
    <t>ПРЕЗИДЕНТ Antibacterial ополаскиватель</t>
  </si>
  <si>
    <t>ПРЕЗИДЕНТ Baby 0-3 з/паста детская</t>
  </si>
  <si>
    <t>ПРЕЗИДЕНТ Classic з/паста</t>
  </si>
  <si>
    <t>ПРЕЗИДЕНТ Classic плюс ополаскиватель</t>
  </si>
  <si>
    <t>ПРЕЗИДЕНТ Defense з/паста</t>
  </si>
  <si>
    <t>ПРЕЗИДЕНТ Defense ополаскиватель</t>
  </si>
  <si>
    <t>ПРЕЗИДЕНТ Exclusive з/паста</t>
  </si>
  <si>
    <t>ПРЕЗИДЕНТ Junior 6+ з/паста детская</t>
  </si>
  <si>
    <t>ПРЕЗИДЕНТ Kids от 3 до 6 з/паста детская</t>
  </si>
  <si>
    <t>ПРЕЗИДЕНТ Professional ополаск. (хлоргексидин 0,12%)</t>
  </si>
  <si>
    <t>ПРЕЗИДЕНТ Profi ополаскиватель</t>
  </si>
  <si>
    <t>ПРЕЗИДЕНТ Renome з/паста</t>
  </si>
  <si>
    <t>ПРЕЗИДЕНТ Sensitive з/паста</t>
  </si>
  <si>
    <t>уп</t>
  </si>
  <si>
    <t>6,2 мл</t>
  </si>
  <si>
    <t>AIR-LIFT спрей</t>
  </si>
  <si>
    <t>AIR-LIFT зубная паста</t>
  </si>
  <si>
    <t>AIR-LIFT ополаскиватель</t>
  </si>
  <si>
    <t>40 мл</t>
  </si>
  <si>
    <t>300 мл</t>
  </si>
  <si>
    <t>Зубная паста ежедневная отбеливающая</t>
  </si>
  <si>
    <t>Пенка отбеливающая для полости рта глобал вайт</t>
  </si>
  <si>
    <t>Гель отбеливающий для зубов</t>
  </si>
  <si>
    <t>Гель отбеливающий для чувствительных зубов</t>
  </si>
  <si>
    <t>Реминерализирующий гель для полости рта</t>
  </si>
  <si>
    <t>Ополаскиватель отбел. для полости рта с перборатом</t>
  </si>
  <si>
    <t>5 г</t>
  </si>
  <si>
    <t>White Kiss Карандаш для отбеливания зубов</t>
  </si>
  <si>
    <t>White Kiss  з/паста отбеливающая</t>
  </si>
  <si>
    <t>Silver Care з/щ с защ. чехлом мягкая арт. 4330</t>
  </si>
  <si>
    <t>Silver Care Antibacterial Baby з/щ от 6 до 24 мес. арт. 4354</t>
  </si>
  <si>
    <t>Silver Care Antibacterial Teen з/щ от 7 до 12 л арт. 4334</t>
  </si>
  <si>
    <t>Silver Care Control без фтора з/п 75 мл</t>
  </si>
  <si>
    <t>Silver Care Control со фтором з/п 75 мл</t>
  </si>
  <si>
    <t>Silver Care Fresh Ополаскиватель (без фтора и спирта) 250 мл</t>
  </si>
  <si>
    <t>Silver Care Fresh Ополаскиватель без фтора 300 мл</t>
  </si>
  <si>
    <t>Silver Care Fresh Ополаскиватель со фтором 300 мл</t>
  </si>
  <si>
    <t>Silver Care H2O з/щ жест. арт. 4358</t>
  </si>
  <si>
    <t>Silver Care H2O з/щ мягк. арт. 4356</t>
  </si>
  <si>
    <t>Silver Care H2O з/щ сред. арт. 4357</t>
  </si>
  <si>
    <t>Silver Care Plus  смен. гол. для з/щ № 2 арт. 37</t>
  </si>
  <si>
    <t>Silver Care Plus  смен. гол. для з/щ № 2 арт. 38</t>
  </si>
  <si>
    <t>Silver Care Plus Набор: 3 з/щ (мягк.средн.жест.) арт. 3337</t>
  </si>
  <si>
    <t>Silver Care Plus Набор: 3 з/щ жест. арт. 3337</t>
  </si>
  <si>
    <t>Silver Care Plus Набор: 3 з/щ мягк. арт. 3337</t>
  </si>
  <si>
    <t>Silver Care Plus Набор: 3 з/щ сред. арт. 3337</t>
  </si>
  <si>
    <t>Silver Care Ultra б/фтора з/п 75 мл</t>
  </si>
  <si>
    <t>Silver Care Ultra со фтором з/п 75 мл</t>
  </si>
  <si>
    <t>Silver Care White з/паста 50 мл</t>
  </si>
  <si>
    <t>Silver Care Детск. з/паста с серебр. от 0 до 3 л 30 мл</t>
  </si>
  <si>
    <t>Silver Care Детск. з/паста с серебр. от 3 до 6 л д/дев 50 мл</t>
  </si>
  <si>
    <t>Silver Care Детск. з/паста с серебр. от 3 до 6 л. д/мал 50мл</t>
  </si>
  <si>
    <t>Silver Care Детск. з/паста с серебр. от 6 до 12  50 мл</t>
  </si>
  <si>
    <t>Silver Care Ершики цилиндр. арт. 4118</t>
  </si>
  <si>
    <t>Silver Care Ершики цилиндр. экстра тонкие арт. 4117</t>
  </si>
  <si>
    <t>Silver Care з/щ жест. (в блистере) арт. 4338</t>
  </si>
  <si>
    <t>Silver Care з/щ жест. арт. 4338</t>
  </si>
  <si>
    <t>Silver Care з/щ мягк. (в блистере) арт. 4336</t>
  </si>
  <si>
    <t>Silver Care з/щ мягк. арт. 4336</t>
  </si>
  <si>
    <t>Silver Care з/щ средн. жест. (в блистере) арт. 4337</t>
  </si>
  <si>
    <t>Silver Care з/щ средн. жест. арт. 4337</t>
  </si>
  <si>
    <t>Silver Care Набор для чистки языка арт.4113</t>
  </si>
  <si>
    <t>Silver Care нить межзубная с витамином С арт. 4102</t>
  </si>
  <si>
    <t>Silver Care нить межзубная с нитратом серебра арт. 1102</t>
  </si>
  <si>
    <t>Silver Care Спрей без фтора 20 мл</t>
  </si>
  <si>
    <t>Silver Care Спрей со фтором 20 мл</t>
  </si>
  <si>
    <t>Silver Care Стоматологический набор (0-3 лет)</t>
  </si>
  <si>
    <t>Silver Care Стоматологический набор (3-6 лет дев.)</t>
  </si>
  <si>
    <t>Silver Care Стоматологический набор (3-6 лет мал.)</t>
  </si>
  <si>
    <t>Silver Care Стоматологический набор (6-12 лет)</t>
  </si>
  <si>
    <t>Silver Care Стоматологический набор (6-12 лет) б/фтора</t>
  </si>
  <si>
    <t>Silver Way Bambino Шампунь-пенка банан (3-6 лет) 200мл</t>
  </si>
  <si>
    <t>Silver Way Bambino Шампунь-пенка лесн.ягоды (от 6 лет) 200мл</t>
  </si>
  <si>
    <t>Silver Way Bambino Шампунь-пенка малина (3-6 лет) 200мл</t>
  </si>
  <si>
    <t>Silver Way Bambino Шампунь-пенка троп.фрукт (от 6 лет) 200мл</t>
  </si>
  <si>
    <t>Silver Care Antibacterial Junior  з/щ от 2 до 6 лет. арт. 4355</t>
  </si>
  <si>
    <t>Silver Fresh Bambino спрей для полости рта 6+ апельсин</t>
  </si>
  <si>
    <r>
      <rPr>
        <sz val="14"/>
        <rFont val="Calibri"/>
        <family val="2"/>
      </rPr>
      <t>Silver Fresh Bambino</t>
    </r>
    <r>
      <rPr>
        <sz val="16"/>
        <rFont val="Calibri"/>
        <family val="2"/>
      </rPr>
      <t xml:space="preserve"> спрей для полости рта 6+ жев.резинка</t>
    </r>
  </si>
  <si>
    <r>
      <rPr>
        <sz val="14"/>
        <rFont val="Calibri"/>
        <family val="2"/>
      </rPr>
      <t>Silver Fresh Bambino</t>
    </r>
    <r>
      <rPr>
        <sz val="16"/>
        <rFont val="Calibri"/>
        <family val="2"/>
      </rPr>
      <t xml:space="preserve"> спрей для полости рта 6+ земляника</t>
    </r>
  </si>
  <si>
    <t>Silver Fresh Bambino спрей для полости рта 6+ манго</t>
  </si>
  <si>
    <t>Silver Fresh Bambino спрей для полости рта 6+ яблоко</t>
  </si>
  <si>
    <t>AIR-LIFT спрей для полости рта свежее дыхание</t>
  </si>
  <si>
    <t>Сумма заказа:</t>
  </si>
  <si>
    <t>Ваша цена, руб</t>
  </si>
  <si>
    <t xml:space="preserve">Условия:                                                          Документы:                                                       нал / б/н :                                     Отсрочка:                                               Скидка:                </t>
  </si>
  <si>
    <t>Контактное лицо:                                                                                                                                                      Телефон:</t>
  </si>
  <si>
    <t xml:space="preserve">Сдал:                                                                                                           Принял:                                                                                                                                                 </t>
  </si>
  <si>
    <t>06002</t>
  </si>
  <si>
    <t>06024</t>
  </si>
  <si>
    <t>06025</t>
  </si>
  <si>
    <t>06026</t>
  </si>
  <si>
    <t>06027</t>
  </si>
  <si>
    <t>06028</t>
  </si>
  <si>
    <t>06029</t>
  </si>
  <si>
    <t>06030</t>
  </si>
  <si>
    <t>5 мл</t>
  </si>
  <si>
    <t xml:space="preserve">Отбеливающий гель 6% карандаш </t>
  </si>
  <si>
    <t xml:space="preserve">Отбеливающий гель яблоко карандаш </t>
  </si>
  <si>
    <t>Отбеливающий гель малина карандаш</t>
  </si>
  <si>
    <t xml:space="preserve">Отбеливающий гель фруктовый микс карандаш </t>
  </si>
  <si>
    <t xml:space="preserve">Ежедневная отбеливающая зубная паста для чувств.зубов </t>
  </si>
  <si>
    <t>Реминерализирующая пенка</t>
  </si>
  <si>
    <t>Витаминизированный ополаскиватель</t>
  </si>
  <si>
    <t>WATERDENT</t>
  </si>
  <si>
    <t>Жидкость для ирригатора Антибактериальный комплекс</t>
  </si>
  <si>
    <t xml:space="preserve">Жидкость для ирригатора комплекс минералов </t>
  </si>
  <si>
    <t xml:space="preserve">Жидкость для ирригатора фитокомплекс со фтором </t>
  </si>
  <si>
    <t xml:space="preserve">Жидкость для ирригатора фитокомплекс без фтора </t>
  </si>
  <si>
    <t xml:space="preserve">Пенка антибактериальная </t>
  </si>
  <si>
    <t xml:space="preserve">Пенка экстра мята </t>
  </si>
  <si>
    <t>06016</t>
  </si>
  <si>
    <t>06017</t>
  </si>
  <si>
    <t>06018</t>
  </si>
  <si>
    <t>06019</t>
  </si>
  <si>
    <t>06020</t>
  </si>
  <si>
    <t>06021</t>
  </si>
  <si>
    <t>06022</t>
  </si>
  <si>
    <t>Набор для отбеливания зубов (карандаш, 2 зубные пасты)</t>
  </si>
  <si>
    <t>06023</t>
  </si>
  <si>
    <t>Зубная паста витаминизированная</t>
  </si>
  <si>
    <t xml:space="preserve">ООО "Дэклео"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</si>
</sst>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0&quot; руб.&quot;"/>
    <numFmt numFmtId="181" formatCode="0.00&quot; Руб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sz val="16"/>
      <name val="Times New Roman"/>
      <family val="1"/>
    </font>
    <font>
      <sz val="10"/>
      <name val="Arial"/>
      <family val="2"/>
    </font>
    <font>
      <sz val="14"/>
      <name val="Cambria"/>
      <family val="1"/>
    </font>
    <font>
      <sz val="22"/>
      <name val="Cambria"/>
      <family val="1"/>
    </font>
    <font>
      <sz val="26"/>
      <name val="Cambria"/>
      <family val="1"/>
    </font>
    <font>
      <sz val="36"/>
      <name val="Cambria"/>
      <family val="1"/>
    </font>
    <font>
      <sz val="22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sz val="16"/>
      <name val="Arial Narrow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24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B1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32" borderId="20" xfId="0" applyFont="1" applyFill="1" applyBorder="1" applyAlignment="1">
      <alignment horizontal="left"/>
    </xf>
    <xf numFmtId="1" fontId="17" fillId="32" borderId="21" xfId="54" applyNumberFormat="1" applyFont="1" applyFill="1" applyBorder="1" applyAlignment="1">
      <alignment horizontal="center" vertical="center" wrapText="1"/>
      <protection/>
    </xf>
    <xf numFmtId="1" fontId="17" fillId="32" borderId="22" xfId="54" applyNumberFormat="1" applyFont="1" applyFill="1" applyBorder="1" applyAlignment="1">
      <alignment horizontal="center" vertical="center" wrapText="1"/>
      <protection/>
    </xf>
    <xf numFmtId="0" fontId="13" fillId="33" borderId="23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1" fontId="17" fillId="32" borderId="26" xfId="54" applyNumberFormat="1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right" vertical="center"/>
    </xf>
    <xf numFmtId="0" fontId="14" fillId="32" borderId="32" xfId="0" applyFont="1" applyFill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4" fillId="32" borderId="10" xfId="0" applyNumberFormat="1" applyFont="1" applyFill="1" applyBorder="1" applyAlignment="1">
      <alignment horizontal="center"/>
    </xf>
    <xf numFmtId="0" fontId="14" fillId="32" borderId="35" xfId="0" applyFont="1" applyFill="1" applyBorder="1" applyAlignment="1">
      <alignment horizontal="right" vertical="center"/>
    </xf>
    <xf numFmtId="0" fontId="14" fillId="32" borderId="12" xfId="0" applyNumberFormat="1" applyFont="1" applyFill="1" applyBorder="1" applyAlignment="1">
      <alignment horizontal="center"/>
    </xf>
    <xf numFmtId="0" fontId="14" fillId="32" borderId="12" xfId="0" applyNumberFormat="1" applyFont="1" applyFill="1" applyBorder="1" applyAlignment="1">
      <alignment horizontal="center" vertical="center"/>
    </xf>
    <xf numFmtId="0" fontId="14" fillId="32" borderId="15" xfId="0" applyNumberFormat="1" applyFont="1" applyFill="1" applyBorder="1" applyAlignment="1">
      <alignment horizontal="center" vertical="center"/>
    </xf>
    <xf numFmtId="0" fontId="17" fillId="32" borderId="35" xfId="54" applyNumberFormat="1" applyFont="1" applyFill="1" applyBorder="1" applyAlignment="1">
      <alignment horizontal="center" vertical="center" wrapText="1"/>
      <protection/>
    </xf>
    <xf numFmtId="0" fontId="13" fillId="33" borderId="24" xfId="0" applyNumberFormat="1" applyFont="1" applyFill="1" applyBorder="1" applyAlignment="1">
      <alignment vertical="center"/>
    </xf>
    <xf numFmtId="0" fontId="14" fillId="32" borderId="27" xfId="0" applyNumberFormat="1" applyFont="1" applyFill="1" applyBorder="1" applyAlignment="1">
      <alignment horizontal="center"/>
    </xf>
    <xf numFmtId="0" fontId="14" fillId="32" borderId="28" xfId="0" applyNumberFormat="1" applyFont="1" applyFill="1" applyBorder="1" applyAlignment="1">
      <alignment horizontal="center"/>
    </xf>
    <xf numFmtId="0" fontId="14" fillId="32" borderId="32" xfId="0" applyNumberFormat="1" applyFont="1" applyFill="1" applyBorder="1" applyAlignment="1">
      <alignment horizontal="center"/>
    </xf>
    <xf numFmtId="0" fontId="14" fillId="0" borderId="35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21" fillId="0" borderId="2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35" xfId="0" applyFont="1" applyFill="1" applyBorder="1" applyAlignment="1">
      <alignment horizontal="right" vertical="center"/>
    </xf>
    <xf numFmtId="0" fontId="18" fillId="33" borderId="24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14" fillId="0" borderId="14" xfId="0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/>
    </xf>
    <xf numFmtId="0" fontId="14" fillId="0" borderId="33" xfId="0" applyNumberFormat="1" applyFont="1" applyFill="1" applyBorder="1" applyAlignment="1">
      <alignment horizontal="center"/>
    </xf>
    <xf numFmtId="14" fontId="23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/>
    </xf>
    <xf numFmtId="0" fontId="14" fillId="32" borderId="17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1" fontId="17" fillId="32" borderId="34" xfId="54" applyNumberFormat="1" applyFont="1" applyFill="1" applyBorder="1" applyAlignment="1">
      <alignment horizontal="center" vertical="center" wrapText="1"/>
      <protection/>
    </xf>
    <xf numFmtId="0" fontId="14" fillId="0" borderId="37" xfId="0" applyFont="1" applyBorder="1" applyAlignment="1">
      <alignment horizontal="center" vertical="center"/>
    </xf>
    <xf numFmtId="1" fontId="17" fillId="32" borderId="18" xfId="54" applyNumberFormat="1" applyFont="1" applyFill="1" applyBorder="1" applyAlignment="1">
      <alignment horizontal="center" vertical="center" wrapText="1"/>
      <protection/>
    </xf>
    <xf numFmtId="0" fontId="17" fillId="32" borderId="34" xfId="54" applyNumberFormat="1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right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4" fillId="0" borderId="27" xfId="0" applyFont="1" applyBorder="1" applyAlignment="1" applyProtection="1">
      <alignment horizontal="right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28" xfId="0" applyFont="1" applyBorder="1" applyAlignment="1" applyProtection="1">
      <alignment horizontal="right" vertical="center"/>
      <protection hidden="1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 wrapText="1"/>
      <protection hidden="1"/>
    </xf>
    <xf numFmtId="0" fontId="14" fillId="0" borderId="30" xfId="0" applyFont="1" applyBorder="1" applyAlignment="1" applyProtection="1">
      <alignment horizontal="right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/>
      <protection locked="0"/>
    </xf>
    <xf numFmtId="0" fontId="15" fillId="0" borderId="39" xfId="0" applyFont="1" applyFill="1" applyBorder="1" applyAlignment="1" applyProtection="1">
      <alignment/>
      <protection locked="0"/>
    </xf>
    <xf numFmtId="0" fontId="14" fillId="0" borderId="39" xfId="0" applyFont="1" applyFill="1" applyBorder="1" applyAlignment="1" applyProtection="1">
      <alignment vertical="center"/>
      <protection locked="0"/>
    </xf>
    <xf numFmtId="0" fontId="14" fillId="0" borderId="40" xfId="0" applyFont="1" applyFill="1" applyBorder="1" applyAlignment="1" applyProtection="1">
      <alignment vertical="center"/>
      <protection locked="0"/>
    </xf>
    <xf numFmtId="0" fontId="15" fillId="0" borderId="38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14" fillId="0" borderId="39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3" fillId="33" borderId="25" xfId="0" applyFont="1" applyFill="1" applyBorder="1" applyAlignment="1" applyProtection="1">
      <alignment vertical="center"/>
      <protection locked="0"/>
    </xf>
    <xf numFmtId="0" fontId="14" fillId="32" borderId="38" xfId="0" applyFont="1" applyFill="1" applyBorder="1" applyAlignment="1" applyProtection="1">
      <alignment vertical="center"/>
      <protection locked="0"/>
    </xf>
    <xf numFmtId="0" fontId="14" fillId="32" borderId="39" xfId="0" applyFont="1" applyFill="1" applyBorder="1" applyAlignment="1" applyProtection="1">
      <alignment vertical="center"/>
      <protection locked="0"/>
    </xf>
    <xf numFmtId="0" fontId="15" fillId="32" borderId="40" xfId="0" applyFont="1" applyFill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0" fontId="15" fillId="0" borderId="42" xfId="0" applyFont="1" applyBorder="1" applyAlignment="1" applyProtection="1">
      <alignment/>
      <protection locked="0"/>
    </xf>
    <xf numFmtId="0" fontId="21" fillId="0" borderId="43" xfId="0" applyFont="1" applyBorder="1" applyAlignment="1">
      <alignment vertical="center" wrapText="1"/>
    </xf>
    <xf numFmtId="0" fontId="14" fillId="32" borderId="30" xfId="0" applyFont="1" applyFill="1" applyBorder="1" applyAlignment="1">
      <alignment horizontal="right" vertical="center"/>
    </xf>
    <xf numFmtId="0" fontId="14" fillId="32" borderId="30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14" fillId="32" borderId="0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/>
    </xf>
    <xf numFmtId="0" fontId="14" fillId="32" borderId="0" xfId="0" applyFont="1" applyFill="1" applyBorder="1" applyAlignment="1">
      <alignment horizontal="right" vertical="center"/>
    </xf>
    <xf numFmtId="0" fontId="14" fillId="32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 applyProtection="1">
      <alignment/>
      <protection locked="0"/>
    </xf>
    <xf numFmtId="0" fontId="14" fillId="32" borderId="36" xfId="0" applyFont="1" applyFill="1" applyBorder="1" applyAlignment="1">
      <alignment horizontal="left"/>
    </xf>
    <xf numFmtId="0" fontId="14" fillId="32" borderId="31" xfId="0" applyFont="1" applyFill="1" applyBorder="1" applyAlignment="1">
      <alignment horizontal="right" vertical="center"/>
    </xf>
    <xf numFmtId="0" fontId="14" fillId="32" borderId="29" xfId="0" applyNumberFormat="1" applyFont="1" applyFill="1" applyBorder="1" applyAlignment="1">
      <alignment horizontal="center"/>
    </xf>
    <xf numFmtId="0" fontId="14" fillId="32" borderId="45" xfId="0" applyFont="1" applyFill="1" applyBorder="1" applyAlignment="1" applyProtection="1">
      <alignment vertical="center"/>
      <protection locked="0"/>
    </xf>
    <xf numFmtId="0" fontId="14" fillId="0" borderId="28" xfId="0" applyFont="1" applyFill="1" applyBorder="1" applyAlignment="1">
      <alignment horizontal="center" vertical="center"/>
    </xf>
    <xf numFmtId="0" fontId="14" fillId="32" borderId="28" xfId="0" applyFont="1" applyFill="1" applyBorder="1" applyAlignment="1">
      <alignment horizontal="right" vertical="center"/>
    </xf>
    <xf numFmtId="0" fontId="15" fillId="32" borderId="39" xfId="0" applyFont="1" applyFill="1" applyBorder="1" applyAlignment="1" applyProtection="1">
      <alignment/>
      <protection locked="0"/>
    </xf>
    <xf numFmtId="0" fontId="14" fillId="0" borderId="46" xfId="0" applyFont="1" applyBorder="1" applyAlignment="1">
      <alignment horizontal="center" vertical="center"/>
    </xf>
    <xf numFmtId="0" fontId="14" fillId="32" borderId="0" xfId="0" applyFont="1" applyFill="1" applyBorder="1" applyAlignment="1" applyProtection="1">
      <alignment vertical="center"/>
      <protection locked="0"/>
    </xf>
    <xf numFmtId="0" fontId="14" fillId="32" borderId="41" xfId="0" applyFont="1" applyFill="1" applyBorder="1" applyAlignment="1" applyProtection="1">
      <alignment vertical="center"/>
      <protection locked="0"/>
    </xf>
    <xf numFmtId="9" fontId="27" fillId="34" borderId="23" xfId="54" applyNumberFormat="1" applyFont="1" applyFill="1" applyBorder="1" applyAlignment="1" applyProtection="1">
      <alignment horizontal="center" vertical="center"/>
      <protection locked="0"/>
    </xf>
    <xf numFmtId="9" fontId="27" fillId="34" borderId="24" xfId="54" applyNumberFormat="1" applyFont="1" applyFill="1" applyBorder="1" applyAlignment="1" applyProtection="1">
      <alignment horizontal="center" vertical="center"/>
      <protection locked="0"/>
    </xf>
    <xf numFmtId="9" fontId="27" fillId="34" borderId="25" xfId="54" applyNumberFormat="1" applyFont="1" applyFill="1" applyBorder="1" applyAlignment="1" applyProtection="1">
      <alignment horizontal="center" vertical="center"/>
      <protection locked="0"/>
    </xf>
    <xf numFmtId="182" fontId="2" fillId="0" borderId="47" xfId="0" applyNumberFormat="1" applyFont="1" applyBorder="1" applyAlignment="1" applyProtection="1">
      <alignment horizontal="center"/>
      <protection hidden="1"/>
    </xf>
    <xf numFmtId="182" fontId="2" fillId="0" borderId="21" xfId="0" applyNumberFormat="1" applyFont="1" applyBorder="1" applyAlignment="1" applyProtection="1">
      <alignment horizontal="center"/>
      <protection hidden="1"/>
    </xf>
    <xf numFmtId="182" fontId="2" fillId="0" borderId="22" xfId="0" applyNumberFormat="1" applyFont="1" applyBorder="1" applyAlignment="1" applyProtection="1">
      <alignment horizontal="center"/>
      <protection hidden="1"/>
    </xf>
    <xf numFmtId="0" fontId="21" fillId="0" borderId="48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182" fontId="28" fillId="0" borderId="23" xfId="0" applyNumberFormat="1" applyFont="1" applyBorder="1" applyAlignment="1" applyProtection="1">
      <alignment horizontal="center" vertical="center" wrapText="1"/>
      <protection hidden="1"/>
    </xf>
    <xf numFmtId="182" fontId="28" fillId="0" borderId="24" xfId="0" applyNumberFormat="1" applyFont="1" applyBorder="1" applyAlignment="1" applyProtection="1">
      <alignment horizontal="center" vertical="center" wrapText="1"/>
      <protection hidden="1"/>
    </xf>
    <xf numFmtId="182" fontId="28" fillId="0" borderId="25" xfId="0" applyNumberFormat="1" applyFont="1" applyBorder="1" applyAlignment="1" applyProtection="1">
      <alignment horizontal="center" vertical="center" wrapText="1"/>
      <protection hidden="1"/>
    </xf>
    <xf numFmtId="0" fontId="21" fillId="0" borderId="43" xfId="0" applyFont="1" applyBorder="1" applyAlignment="1">
      <alignment horizontal="right" vertical="center" wrapText="1" indent="5"/>
    </xf>
    <xf numFmtId="0" fontId="21" fillId="0" borderId="54" xfId="0" applyFont="1" applyBorder="1" applyAlignment="1">
      <alignment horizontal="right" vertical="center" wrapText="1" indent="5"/>
    </xf>
    <xf numFmtId="0" fontId="19" fillId="0" borderId="0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5</xdr:row>
      <xdr:rowOff>152400</xdr:rowOff>
    </xdr:from>
    <xdr:to>
      <xdr:col>2</xdr:col>
      <xdr:colOff>485775</xdr:colOff>
      <xdr:row>5</xdr:row>
      <xdr:rowOff>171450</xdr:rowOff>
    </xdr:to>
    <xdr:sp>
      <xdr:nvSpPr>
        <xdr:cNvPr id="1" name="Line 4"/>
        <xdr:cNvSpPr>
          <a:spLocks/>
        </xdr:cNvSpPr>
      </xdr:nvSpPr>
      <xdr:spPr>
        <a:xfrm flipH="1" flipV="1">
          <a:off x="1295400" y="20097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152400</xdr:rowOff>
    </xdr:from>
    <xdr:to>
      <xdr:col>2</xdr:col>
      <xdr:colOff>485775</xdr:colOff>
      <xdr:row>5</xdr:row>
      <xdr:rowOff>171450</xdr:rowOff>
    </xdr:to>
    <xdr:sp>
      <xdr:nvSpPr>
        <xdr:cNvPr id="2" name="Line 4"/>
        <xdr:cNvSpPr>
          <a:spLocks/>
        </xdr:cNvSpPr>
      </xdr:nvSpPr>
      <xdr:spPr>
        <a:xfrm flipH="1" flipV="1">
          <a:off x="1295400" y="200977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95"/>
  <sheetViews>
    <sheetView tabSelected="1" view="pageBreakPreview" zoomScale="55" zoomScaleNormal="60" zoomScaleSheetLayoutView="55" zoomScalePageLayoutView="0" workbookViewId="0" topLeftCell="A1">
      <pane ySplit="7" topLeftCell="A80" activePane="bottomLeft" state="frozen"/>
      <selection pane="topLeft" activeCell="A1" sqref="A1"/>
      <selection pane="bottomLeft" activeCell="P103" sqref="P103"/>
    </sheetView>
  </sheetViews>
  <sheetFormatPr defaultColWidth="9.140625" defaultRowHeight="15"/>
  <cols>
    <col min="1" max="1" width="1.28515625" style="5" customWidth="1"/>
    <col min="2" max="2" width="11.140625" style="5" customWidth="1"/>
    <col min="3" max="3" width="80.7109375" style="5" customWidth="1"/>
    <col min="4" max="4" width="11.421875" style="6" bestFit="1" customWidth="1"/>
    <col min="5" max="5" width="10.140625" style="6" customWidth="1"/>
    <col min="6" max="6" width="12.00390625" style="6" customWidth="1"/>
    <col min="7" max="7" width="10.140625" style="6" customWidth="1"/>
    <col min="8" max="8" width="14.00390625" style="6" hidden="1" customWidth="1"/>
    <col min="9" max="9" width="11.140625" style="6" customWidth="1"/>
    <col min="10" max="10" width="80.7109375" style="80" customWidth="1"/>
    <col min="11" max="11" width="10.8515625" style="5" customWidth="1"/>
    <col min="12" max="12" width="10.8515625" style="73" customWidth="1"/>
    <col min="13" max="13" width="13.00390625" style="73" customWidth="1"/>
    <col min="14" max="14" width="10.7109375" style="5" customWidth="1"/>
    <col min="15" max="15" width="12.28125" style="39" hidden="1" customWidth="1"/>
    <col min="16" max="16" width="8.00390625" style="39" customWidth="1"/>
    <col min="17" max="20" width="9.140625" style="39" customWidth="1"/>
    <col min="21" max="16384" width="9.140625" style="5" customWidth="1"/>
  </cols>
  <sheetData>
    <row r="1" spans="2:20" s="10" customFormat="1" ht="36" customHeight="1">
      <c r="B1" s="181" t="s">
        <v>323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2"/>
      <c r="P1" s="32"/>
      <c r="Q1" s="32"/>
      <c r="R1" s="32"/>
      <c r="S1" s="32"/>
      <c r="T1" s="32"/>
    </row>
    <row r="2" spans="2:20" s="9" customFormat="1" ht="30.75" customHeight="1">
      <c r="B2" s="185" t="s">
        <v>159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33"/>
      <c r="P2" s="33"/>
      <c r="Q2" s="33"/>
      <c r="R2" s="33"/>
      <c r="S2" s="33"/>
      <c r="T2" s="33"/>
    </row>
    <row r="3" spans="2:20" s="8" customFormat="1" ht="30" customHeight="1" thickBo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34"/>
      <c r="P3" s="34"/>
      <c r="Q3" s="34"/>
      <c r="R3" s="34"/>
      <c r="S3" s="34"/>
      <c r="T3" s="34"/>
    </row>
    <row r="4" spans="2:20" s="7" customFormat="1" ht="24.75" customHeight="1">
      <c r="B4" s="182" t="s">
        <v>163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35"/>
      <c r="P4" s="35"/>
      <c r="Q4" s="35"/>
      <c r="R4" s="35"/>
      <c r="S4" s="35"/>
      <c r="T4" s="35"/>
    </row>
    <row r="5" spans="2:20" s="7" customFormat="1" ht="24.75" customHeight="1">
      <c r="B5" s="169" t="s">
        <v>184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3"/>
      <c r="O5" s="35"/>
      <c r="P5" s="35"/>
      <c r="Q5" s="35"/>
      <c r="R5" s="35"/>
      <c r="S5" s="35"/>
      <c r="T5" s="35"/>
    </row>
    <row r="6" spans="2:20" s="7" customFormat="1" ht="24.75" customHeight="1" thickBot="1">
      <c r="B6" s="169" t="s">
        <v>0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3"/>
      <c r="O6" s="35"/>
      <c r="P6" s="35"/>
      <c r="Q6" s="35"/>
      <c r="R6" s="35"/>
      <c r="S6" s="35"/>
      <c r="T6" s="35"/>
    </row>
    <row r="7" spans="2:20" s="7" customFormat="1" ht="24.75" customHeight="1" thickBot="1">
      <c r="B7" s="169" t="s">
        <v>287</v>
      </c>
      <c r="C7" s="170"/>
      <c r="D7" s="170"/>
      <c r="E7" s="170"/>
      <c r="F7" s="170"/>
      <c r="G7" s="170"/>
      <c r="H7" s="170"/>
      <c r="I7" s="170"/>
      <c r="J7" s="170"/>
      <c r="K7" s="173"/>
      <c r="L7" s="163">
        <v>0</v>
      </c>
      <c r="M7" s="164"/>
      <c r="N7" s="165"/>
      <c r="O7" s="35"/>
      <c r="P7" s="35"/>
      <c r="Q7" s="35"/>
      <c r="R7" s="35"/>
      <c r="S7" s="35"/>
      <c r="T7" s="35"/>
    </row>
    <row r="8" spans="2:20" s="7" customFormat="1" ht="24.75" customHeight="1" thickBot="1">
      <c r="B8" s="169" t="s">
        <v>288</v>
      </c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171"/>
      <c r="N8" s="172"/>
      <c r="O8" s="35"/>
      <c r="P8" s="35"/>
      <c r="Q8" s="35"/>
      <c r="R8" s="35"/>
      <c r="S8" s="35"/>
      <c r="T8" s="35"/>
    </row>
    <row r="9" spans="2:20" s="7" customFormat="1" ht="24.75" customHeight="1" thickBot="1">
      <c r="B9" s="174" t="s">
        <v>289</v>
      </c>
      <c r="C9" s="175"/>
      <c r="D9" s="175"/>
      <c r="E9" s="175"/>
      <c r="F9" s="175"/>
      <c r="G9" s="175"/>
      <c r="H9" s="136"/>
      <c r="I9" s="179" t="s">
        <v>285</v>
      </c>
      <c r="J9" s="179"/>
      <c r="K9" s="180"/>
      <c r="L9" s="176">
        <f>K110</f>
        <v>0</v>
      </c>
      <c r="M9" s="177"/>
      <c r="N9" s="178"/>
      <c r="O9" s="35"/>
      <c r="P9" s="35"/>
      <c r="Q9" s="35"/>
      <c r="R9" s="35"/>
      <c r="S9" s="35"/>
      <c r="T9" s="35"/>
    </row>
    <row r="10" spans="2:20" s="1" customFormat="1" ht="51.75" customHeight="1" thickBot="1">
      <c r="B10" s="57" t="s">
        <v>158</v>
      </c>
      <c r="C10" s="28" t="s">
        <v>157</v>
      </c>
      <c r="D10" s="41" t="s">
        <v>188</v>
      </c>
      <c r="E10" s="41" t="s">
        <v>186</v>
      </c>
      <c r="F10" s="102" t="s">
        <v>286</v>
      </c>
      <c r="G10" s="42" t="s">
        <v>185</v>
      </c>
      <c r="H10" s="100"/>
      <c r="I10" s="58" t="s">
        <v>158</v>
      </c>
      <c r="J10" s="28" t="s">
        <v>157</v>
      </c>
      <c r="K10" s="41" t="s">
        <v>188</v>
      </c>
      <c r="L10" s="64" t="s">
        <v>186</v>
      </c>
      <c r="M10" s="103" t="s">
        <v>286</v>
      </c>
      <c r="N10" s="47" t="s">
        <v>185</v>
      </c>
      <c r="O10" s="36"/>
      <c r="P10" s="36"/>
      <c r="Q10" s="36"/>
      <c r="R10" s="36"/>
      <c r="S10" s="36"/>
      <c r="T10" s="36"/>
    </row>
    <row r="11" spans="2:20" s="1" customFormat="1" ht="19.5" customHeight="1" thickBot="1">
      <c r="B11" s="43"/>
      <c r="C11" s="44" t="s">
        <v>187</v>
      </c>
      <c r="D11" s="45"/>
      <c r="E11" s="45"/>
      <c r="F11" s="45"/>
      <c r="G11" s="46"/>
      <c r="H11" s="45"/>
      <c r="I11" s="43"/>
      <c r="J11" s="76" t="s">
        <v>5</v>
      </c>
      <c r="K11" s="45"/>
      <c r="L11" s="65"/>
      <c r="M11" s="65"/>
      <c r="N11" s="46"/>
      <c r="O11" s="36"/>
      <c r="P11" s="36"/>
      <c r="Q11" s="36"/>
      <c r="R11" s="36"/>
      <c r="S11" s="36"/>
      <c r="T11" s="36"/>
    </row>
    <row r="12" spans="2:20" s="2" customFormat="1" ht="19.5" customHeight="1">
      <c r="B12" s="105" t="s">
        <v>55</v>
      </c>
      <c r="C12" s="106" t="s">
        <v>198</v>
      </c>
      <c r="D12" s="107" t="s">
        <v>190</v>
      </c>
      <c r="E12" s="108">
        <v>224</v>
      </c>
      <c r="F12" s="108">
        <f>(E12/100%)*(100%-L7)</f>
        <v>224</v>
      </c>
      <c r="G12" s="119"/>
      <c r="H12" s="101">
        <f>F12*G12</f>
        <v>0</v>
      </c>
      <c r="I12" s="74">
        <v>54018</v>
      </c>
      <c r="J12" s="19" t="s">
        <v>233</v>
      </c>
      <c r="K12" s="75" t="s">
        <v>1</v>
      </c>
      <c r="L12" s="71">
        <v>173</v>
      </c>
      <c r="M12" s="88">
        <f>(L12/100%)*(100%-L7)</f>
        <v>173</v>
      </c>
      <c r="N12" s="122"/>
      <c r="O12" s="31">
        <f>M12*N12</f>
        <v>0</v>
      </c>
      <c r="P12" s="31"/>
      <c r="Q12" s="31"/>
      <c r="R12" s="31"/>
      <c r="S12" s="31"/>
      <c r="T12" s="31"/>
    </row>
    <row r="13" spans="2:20" s="2" customFormat="1" ht="19.5" customHeight="1">
      <c r="B13" s="109" t="s">
        <v>56</v>
      </c>
      <c r="C13" s="110" t="s">
        <v>198</v>
      </c>
      <c r="D13" s="111" t="s">
        <v>191</v>
      </c>
      <c r="E13" s="112">
        <v>169</v>
      </c>
      <c r="F13" s="113">
        <f>(E13/100%)*(100%-L7)</f>
        <v>169</v>
      </c>
      <c r="G13" s="120"/>
      <c r="H13" s="101">
        <f aca="true" t="shared" si="0" ref="H13:H76">F13*G13</f>
        <v>0</v>
      </c>
      <c r="I13" s="74">
        <v>54019</v>
      </c>
      <c r="J13" s="93" t="s">
        <v>278</v>
      </c>
      <c r="K13" s="54" t="s">
        <v>1</v>
      </c>
      <c r="L13" s="71">
        <v>200</v>
      </c>
      <c r="M13" s="82">
        <f>(L13/100%)*(100%-L7)</f>
        <v>200</v>
      </c>
      <c r="N13" s="123"/>
      <c r="O13" s="31">
        <f aca="true" t="shared" si="1" ref="O13:O76">M13*N13</f>
        <v>0</v>
      </c>
      <c r="P13" s="31"/>
      <c r="Q13" s="31"/>
      <c r="R13" s="31"/>
      <c r="S13" s="31"/>
      <c r="T13" s="31"/>
    </row>
    <row r="14" spans="2:20" s="2" customFormat="1" ht="19.5" customHeight="1">
      <c r="B14" s="109" t="s">
        <v>57</v>
      </c>
      <c r="C14" s="110" t="s">
        <v>198</v>
      </c>
      <c r="D14" s="111" t="s">
        <v>192</v>
      </c>
      <c r="E14" s="112">
        <v>185</v>
      </c>
      <c r="F14" s="113">
        <f>(E14/100%)*(100%-L7)</f>
        <v>185</v>
      </c>
      <c r="G14" s="120"/>
      <c r="H14" s="101">
        <f t="shared" si="0"/>
        <v>0</v>
      </c>
      <c r="I14" s="74">
        <v>54020</v>
      </c>
      <c r="J14" s="92" t="s">
        <v>234</v>
      </c>
      <c r="K14" s="53" t="s">
        <v>1</v>
      </c>
      <c r="L14" s="71">
        <v>173</v>
      </c>
      <c r="M14" s="82">
        <f>(L14/100%)*(100%-L7)</f>
        <v>173</v>
      </c>
      <c r="N14" s="123"/>
      <c r="O14" s="31">
        <f t="shared" si="1"/>
        <v>0</v>
      </c>
      <c r="P14" s="31"/>
      <c r="Q14" s="31"/>
      <c r="R14" s="31"/>
      <c r="S14" s="31"/>
      <c r="T14" s="31"/>
    </row>
    <row r="15" spans="2:20" s="2" customFormat="1" ht="19.5" customHeight="1">
      <c r="B15" s="109" t="s">
        <v>58</v>
      </c>
      <c r="C15" s="110" t="s">
        <v>10</v>
      </c>
      <c r="D15" s="111" t="s">
        <v>1</v>
      </c>
      <c r="E15" s="112">
        <v>175</v>
      </c>
      <c r="F15" s="113">
        <f>(E15/100%)*(100%-L7)</f>
        <v>175</v>
      </c>
      <c r="G15" s="120"/>
      <c r="H15" s="101">
        <f t="shared" si="0"/>
        <v>0</v>
      </c>
      <c r="I15" s="74">
        <v>54037</v>
      </c>
      <c r="J15" s="92" t="s">
        <v>235</v>
      </c>
      <c r="K15" s="53" t="s">
        <v>1</v>
      </c>
      <c r="L15" s="71">
        <v>156</v>
      </c>
      <c r="M15" s="82">
        <f>(L15/100%)*(100%-L7)</f>
        <v>156</v>
      </c>
      <c r="N15" s="123"/>
      <c r="O15" s="31">
        <f t="shared" si="1"/>
        <v>0</v>
      </c>
      <c r="P15" s="31"/>
      <c r="Q15" s="31"/>
      <c r="R15" s="31"/>
      <c r="S15" s="31"/>
      <c r="T15" s="31"/>
    </row>
    <row r="16" spans="2:20" s="2" customFormat="1" ht="19.5" customHeight="1">
      <c r="B16" s="109" t="s">
        <v>59</v>
      </c>
      <c r="C16" s="110" t="s">
        <v>199</v>
      </c>
      <c r="D16" s="111" t="s">
        <v>193</v>
      </c>
      <c r="E16" s="112">
        <v>210</v>
      </c>
      <c r="F16" s="113">
        <f>(E16/100%)*(100%-L7)</f>
        <v>210</v>
      </c>
      <c r="G16" s="120"/>
      <c r="H16" s="101">
        <f t="shared" si="0"/>
        <v>0</v>
      </c>
      <c r="I16" s="74">
        <v>54038</v>
      </c>
      <c r="J16" s="92" t="s">
        <v>236</v>
      </c>
      <c r="K16" s="53" t="s">
        <v>1</v>
      </c>
      <c r="L16" s="71">
        <v>156</v>
      </c>
      <c r="M16" s="82">
        <f>(L16/100%)*(100%-L7)</f>
        <v>156</v>
      </c>
      <c r="N16" s="123"/>
      <c r="O16" s="31">
        <f t="shared" si="1"/>
        <v>0</v>
      </c>
      <c r="P16" s="31"/>
      <c r="Q16" s="31"/>
      <c r="R16" s="31"/>
      <c r="S16" s="31"/>
      <c r="T16" s="31"/>
    </row>
    <row r="17" spans="2:20" s="2" customFormat="1" ht="19.5" customHeight="1">
      <c r="B17" s="109" t="s">
        <v>60</v>
      </c>
      <c r="C17" s="110" t="s">
        <v>200</v>
      </c>
      <c r="D17" s="111" t="s">
        <v>194</v>
      </c>
      <c r="E17" s="112">
        <v>200</v>
      </c>
      <c r="F17" s="113">
        <f>(E17/100%)*(100%-L7)</f>
        <v>200</v>
      </c>
      <c r="G17" s="120"/>
      <c r="H17" s="101">
        <f t="shared" si="0"/>
        <v>0</v>
      </c>
      <c r="I17" s="74">
        <v>54008</v>
      </c>
      <c r="J17" s="92" t="s">
        <v>237</v>
      </c>
      <c r="K17" s="53" t="s">
        <v>1</v>
      </c>
      <c r="L17" s="71">
        <v>134</v>
      </c>
      <c r="M17" s="82">
        <f>(L17/100%)*(100%-L7)</f>
        <v>134</v>
      </c>
      <c r="N17" s="123"/>
      <c r="O17" s="31">
        <f t="shared" si="1"/>
        <v>0</v>
      </c>
      <c r="P17" s="31"/>
      <c r="Q17" s="31"/>
      <c r="R17" s="31"/>
      <c r="S17" s="31"/>
      <c r="T17" s="31"/>
    </row>
    <row r="18" spans="2:20" s="2" customFormat="1" ht="19.5" customHeight="1">
      <c r="B18" s="109" t="s">
        <v>61</v>
      </c>
      <c r="C18" s="110" t="s">
        <v>11</v>
      </c>
      <c r="D18" s="111" t="s">
        <v>1</v>
      </c>
      <c r="E18" s="112">
        <v>165</v>
      </c>
      <c r="F18" s="113">
        <f>(E18/100%)*(100%-L7)</f>
        <v>165</v>
      </c>
      <c r="G18" s="120"/>
      <c r="H18" s="101">
        <f t="shared" si="0"/>
        <v>0</v>
      </c>
      <c r="I18" s="74">
        <v>54017</v>
      </c>
      <c r="J18" s="92" t="s">
        <v>238</v>
      </c>
      <c r="K18" s="53" t="s">
        <v>1</v>
      </c>
      <c r="L18" s="71">
        <v>177</v>
      </c>
      <c r="M18" s="82">
        <f>(L18/100%)*(100%-L7)</f>
        <v>177</v>
      </c>
      <c r="N18" s="123"/>
      <c r="O18" s="31">
        <f t="shared" si="1"/>
        <v>0</v>
      </c>
      <c r="P18" s="31"/>
      <c r="Q18" s="31"/>
      <c r="R18" s="31"/>
      <c r="S18" s="31"/>
      <c r="T18" s="31"/>
    </row>
    <row r="19" spans="2:20" s="2" customFormat="1" ht="19.5" customHeight="1">
      <c r="B19" s="109" t="s">
        <v>62</v>
      </c>
      <c r="C19" s="110" t="s">
        <v>201</v>
      </c>
      <c r="D19" s="111" t="s">
        <v>195</v>
      </c>
      <c r="E19" s="112">
        <v>170</v>
      </c>
      <c r="F19" s="113">
        <f>(E19/100%)*(100%-L7)</f>
        <v>170</v>
      </c>
      <c r="G19" s="120"/>
      <c r="H19" s="101">
        <f t="shared" si="0"/>
        <v>0</v>
      </c>
      <c r="I19" s="74">
        <v>54027</v>
      </c>
      <c r="J19" s="92" t="s">
        <v>239</v>
      </c>
      <c r="K19" s="53" t="s">
        <v>1</v>
      </c>
      <c r="L19" s="71">
        <v>177</v>
      </c>
      <c r="M19" s="82">
        <f>(L19/100%)*(100%-L7)</f>
        <v>177</v>
      </c>
      <c r="N19" s="123"/>
      <c r="O19" s="31">
        <f t="shared" si="1"/>
        <v>0</v>
      </c>
      <c r="P19" s="31"/>
      <c r="Q19" s="31"/>
      <c r="R19" s="31"/>
      <c r="S19" s="31"/>
      <c r="T19" s="31"/>
    </row>
    <row r="20" spans="2:20" s="2" customFormat="1" ht="19.5" customHeight="1">
      <c r="B20" s="109" t="s">
        <v>63</v>
      </c>
      <c r="C20" s="110" t="s">
        <v>202</v>
      </c>
      <c r="D20" s="111" t="s">
        <v>190</v>
      </c>
      <c r="E20" s="112">
        <v>215</v>
      </c>
      <c r="F20" s="113">
        <f>(E20/100%)*(100%-L7)</f>
        <v>215</v>
      </c>
      <c r="G20" s="120"/>
      <c r="H20" s="101">
        <f t="shared" si="0"/>
        <v>0</v>
      </c>
      <c r="I20" s="74">
        <v>54005</v>
      </c>
      <c r="J20" s="92" t="s">
        <v>240</v>
      </c>
      <c r="K20" s="53" t="s">
        <v>1</v>
      </c>
      <c r="L20" s="71">
        <v>310</v>
      </c>
      <c r="M20" s="82">
        <f>(L20/100%)*(100%-L7)</f>
        <v>310</v>
      </c>
      <c r="N20" s="123"/>
      <c r="O20" s="31">
        <f t="shared" si="1"/>
        <v>0</v>
      </c>
      <c r="P20" s="31"/>
      <c r="Q20" s="31"/>
      <c r="R20" s="31"/>
      <c r="S20" s="31"/>
      <c r="T20" s="31"/>
    </row>
    <row r="21" spans="2:20" s="2" customFormat="1" ht="19.5" customHeight="1">
      <c r="B21" s="109" t="s">
        <v>64</v>
      </c>
      <c r="C21" s="110" t="s">
        <v>202</v>
      </c>
      <c r="D21" s="111" t="s">
        <v>191</v>
      </c>
      <c r="E21" s="112">
        <v>169</v>
      </c>
      <c r="F21" s="113">
        <f>(E21/100%)*(100%-L7)</f>
        <v>169</v>
      </c>
      <c r="G21" s="120"/>
      <c r="H21" s="101">
        <f t="shared" si="0"/>
        <v>0</v>
      </c>
      <c r="I21" s="74">
        <v>54006</v>
      </c>
      <c r="J21" s="92" t="s">
        <v>241</v>
      </c>
      <c r="K21" s="53" t="s">
        <v>1</v>
      </c>
      <c r="L21" s="71">
        <v>310</v>
      </c>
      <c r="M21" s="82">
        <f>(L21/100%)*(100%-L7)</f>
        <v>310</v>
      </c>
      <c r="N21" s="124"/>
      <c r="O21" s="31">
        <f t="shared" si="1"/>
        <v>0</v>
      </c>
      <c r="P21" s="31"/>
      <c r="Q21" s="31"/>
      <c r="R21" s="31"/>
      <c r="S21" s="31"/>
      <c r="T21" s="31"/>
    </row>
    <row r="22" spans="2:20" s="2" customFormat="1" ht="19.5" customHeight="1">
      <c r="B22" s="109" t="s">
        <v>65</v>
      </c>
      <c r="C22" s="110" t="s">
        <v>202</v>
      </c>
      <c r="D22" s="111" t="s">
        <v>192</v>
      </c>
      <c r="E22" s="112">
        <v>185</v>
      </c>
      <c r="F22" s="113">
        <f>(E22/100%)*(100%-L7)</f>
        <v>185</v>
      </c>
      <c r="G22" s="120"/>
      <c r="H22" s="101">
        <f t="shared" si="0"/>
        <v>0</v>
      </c>
      <c r="I22" s="74">
        <v>54007</v>
      </c>
      <c r="J22" s="94" t="s">
        <v>242</v>
      </c>
      <c r="K22" s="53" t="s">
        <v>1</v>
      </c>
      <c r="L22" s="71">
        <v>310</v>
      </c>
      <c r="M22" s="82">
        <f>(L22/100%)*(100%-L7)</f>
        <v>310</v>
      </c>
      <c r="N22" s="124"/>
      <c r="O22" s="31">
        <f t="shared" si="1"/>
        <v>0</v>
      </c>
      <c r="P22" s="31"/>
      <c r="Q22" s="31"/>
      <c r="R22" s="31"/>
      <c r="S22" s="31"/>
      <c r="T22" s="31"/>
    </row>
    <row r="23" spans="2:20" s="2" customFormat="1" ht="19.5" customHeight="1">
      <c r="B23" s="109" t="s">
        <v>66</v>
      </c>
      <c r="C23" s="110" t="s">
        <v>12</v>
      </c>
      <c r="D23" s="111" t="s">
        <v>1</v>
      </c>
      <c r="E23" s="112">
        <v>220</v>
      </c>
      <c r="F23" s="113">
        <f>(E23/100%)*(100%-L7)</f>
        <v>220</v>
      </c>
      <c r="G23" s="120"/>
      <c r="H23" s="101">
        <f t="shared" si="0"/>
        <v>0</v>
      </c>
      <c r="I23" s="74">
        <v>54035</v>
      </c>
      <c r="J23" s="94" t="s">
        <v>182</v>
      </c>
      <c r="K23" s="53" t="s">
        <v>1</v>
      </c>
      <c r="L23" s="71">
        <v>156</v>
      </c>
      <c r="M23" s="82">
        <f>(L23/100%)*(100%-L7)</f>
        <v>156</v>
      </c>
      <c r="N23" s="124"/>
      <c r="O23" s="31">
        <f t="shared" si="1"/>
        <v>0</v>
      </c>
      <c r="P23" s="31"/>
      <c r="Q23" s="31"/>
      <c r="R23" s="31"/>
      <c r="S23" s="31"/>
      <c r="T23" s="31"/>
    </row>
    <row r="24" spans="2:20" s="2" customFormat="1" ht="19.5" customHeight="1">
      <c r="B24" s="109" t="s">
        <v>67</v>
      </c>
      <c r="C24" s="110" t="s">
        <v>203</v>
      </c>
      <c r="D24" s="111" t="s">
        <v>193</v>
      </c>
      <c r="E24" s="112">
        <v>225</v>
      </c>
      <c r="F24" s="113">
        <f>(E24/100%)*(100%-L7)</f>
        <v>225</v>
      </c>
      <c r="G24" s="120"/>
      <c r="H24" s="101">
        <f t="shared" si="0"/>
        <v>0</v>
      </c>
      <c r="I24" s="74">
        <v>54036</v>
      </c>
      <c r="J24" s="94" t="s">
        <v>183</v>
      </c>
      <c r="K24" s="53" t="s">
        <v>1</v>
      </c>
      <c r="L24" s="71">
        <v>156</v>
      </c>
      <c r="M24" s="82">
        <f>(L24/100%)*(100%-L7)</f>
        <v>156</v>
      </c>
      <c r="N24" s="124"/>
      <c r="O24" s="31">
        <f t="shared" si="1"/>
        <v>0</v>
      </c>
      <c r="P24" s="31"/>
      <c r="Q24" s="31"/>
      <c r="R24" s="31"/>
      <c r="S24" s="31"/>
      <c r="T24" s="31"/>
    </row>
    <row r="25" spans="2:20" s="1" customFormat="1" ht="19.5" customHeight="1">
      <c r="B25" s="109" t="s">
        <v>68</v>
      </c>
      <c r="C25" s="110" t="s">
        <v>13</v>
      </c>
      <c r="D25" s="111" t="s">
        <v>1</v>
      </c>
      <c r="E25" s="112">
        <v>200</v>
      </c>
      <c r="F25" s="113">
        <f>(E25/100%)*(100%-L7)</f>
        <v>200</v>
      </c>
      <c r="G25" s="120"/>
      <c r="H25" s="101">
        <f t="shared" si="0"/>
        <v>0</v>
      </c>
      <c r="I25" s="74">
        <v>54029</v>
      </c>
      <c r="J25" s="94" t="s">
        <v>243</v>
      </c>
      <c r="K25" s="53" t="s">
        <v>1</v>
      </c>
      <c r="L25" s="71">
        <v>189</v>
      </c>
      <c r="M25" s="82">
        <f>(L25/100%)*(100%-L7)</f>
        <v>189</v>
      </c>
      <c r="N25" s="124"/>
      <c r="O25" s="31">
        <f t="shared" si="1"/>
        <v>0</v>
      </c>
      <c r="P25" s="36"/>
      <c r="Q25" s="36"/>
      <c r="R25" s="36"/>
      <c r="S25" s="36"/>
      <c r="T25" s="36"/>
    </row>
    <row r="26" spans="2:20" s="2" customFormat="1" ht="19.5" customHeight="1">
      <c r="B26" s="109" t="s">
        <v>69</v>
      </c>
      <c r="C26" s="110" t="s">
        <v>204</v>
      </c>
      <c r="D26" s="111" t="s">
        <v>195</v>
      </c>
      <c r="E26" s="112">
        <v>130</v>
      </c>
      <c r="F26" s="113">
        <f>(E26/100%)*(100%-L7)</f>
        <v>130</v>
      </c>
      <c r="G26" s="120"/>
      <c r="H26" s="101">
        <f t="shared" si="0"/>
        <v>0</v>
      </c>
      <c r="I26" s="74">
        <v>54030</v>
      </c>
      <c r="J26" s="94" t="s">
        <v>244</v>
      </c>
      <c r="K26" s="53" t="s">
        <v>1</v>
      </c>
      <c r="L26" s="71">
        <v>189</v>
      </c>
      <c r="M26" s="82">
        <f>(L26/100%)*(100%-L7)</f>
        <v>189</v>
      </c>
      <c r="N26" s="124"/>
      <c r="O26" s="31">
        <f t="shared" si="1"/>
        <v>0</v>
      </c>
      <c r="P26" s="31"/>
      <c r="Q26" s="31"/>
      <c r="R26" s="31"/>
      <c r="S26" s="31"/>
      <c r="T26" s="31"/>
    </row>
    <row r="27" spans="2:20" s="2" customFormat="1" ht="19.5" customHeight="1">
      <c r="B27" s="109" t="s">
        <v>70</v>
      </c>
      <c r="C27" s="110" t="s">
        <v>2</v>
      </c>
      <c r="D27" s="111" t="s">
        <v>1</v>
      </c>
      <c r="E27" s="112">
        <v>140</v>
      </c>
      <c r="F27" s="113">
        <f>(E27/100%)*(100%-L7)</f>
        <v>140</v>
      </c>
      <c r="G27" s="120"/>
      <c r="H27" s="101">
        <f t="shared" si="0"/>
        <v>0</v>
      </c>
      <c r="I27" s="74">
        <v>54028</v>
      </c>
      <c r="J27" s="94" t="s">
        <v>245</v>
      </c>
      <c r="K27" s="53" t="s">
        <v>1</v>
      </c>
      <c r="L27" s="71">
        <v>229</v>
      </c>
      <c r="M27" s="82">
        <f>(L27/100%)*(100%-L7)</f>
        <v>229</v>
      </c>
      <c r="N27" s="124"/>
      <c r="O27" s="31">
        <f t="shared" si="1"/>
        <v>0</v>
      </c>
      <c r="P27" s="31"/>
      <c r="Q27" s="31"/>
      <c r="R27" s="31"/>
      <c r="S27" s="31"/>
      <c r="T27" s="31"/>
    </row>
    <row r="28" spans="2:20" s="2" customFormat="1" ht="19.5" customHeight="1">
      <c r="B28" s="109" t="s">
        <v>71</v>
      </c>
      <c r="C28" s="110" t="s">
        <v>14</v>
      </c>
      <c r="D28" s="111" t="s">
        <v>1</v>
      </c>
      <c r="E28" s="112">
        <v>115</v>
      </c>
      <c r="F28" s="113">
        <f>(E28/100%)*(100%-L7)</f>
        <v>115</v>
      </c>
      <c r="G28" s="120"/>
      <c r="H28" s="101">
        <f t="shared" si="0"/>
        <v>0</v>
      </c>
      <c r="I28" s="74">
        <v>54009</v>
      </c>
      <c r="J28" s="94" t="s">
        <v>246</v>
      </c>
      <c r="K28" s="53" t="s">
        <v>1</v>
      </c>
      <c r="L28" s="71">
        <v>298</v>
      </c>
      <c r="M28" s="82">
        <f>(L28/100%)*(100%-L7)</f>
        <v>298</v>
      </c>
      <c r="N28" s="124"/>
      <c r="O28" s="31">
        <f t="shared" si="1"/>
        <v>0</v>
      </c>
      <c r="P28" s="31"/>
      <c r="Q28" s="31"/>
      <c r="R28" s="31"/>
      <c r="S28" s="31"/>
      <c r="T28" s="31"/>
    </row>
    <row r="29" spans="2:20" s="2" customFormat="1" ht="19.5" customHeight="1">
      <c r="B29" s="109" t="s">
        <v>72</v>
      </c>
      <c r="C29" s="110" t="s">
        <v>205</v>
      </c>
      <c r="D29" s="111" t="s">
        <v>190</v>
      </c>
      <c r="E29" s="112">
        <v>228</v>
      </c>
      <c r="F29" s="113">
        <f>(E29/100%)*(100%-L7)</f>
        <v>228</v>
      </c>
      <c r="G29" s="120"/>
      <c r="H29" s="101">
        <f t="shared" si="0"/>
        <v>0</v>
      </c>
      <c r="I29" s="74">
        <v>54010</v>
      </c>
      <c r="J29" s="94" t="s">
        <v>247</v>
      </c>
      <c r="K29" s="53" t="s">
        <v>1</v>
      </c>
      <c r="L29" s="71">
        <v>298</v>
      </c>
      <c r="M29" s="82">
        <f>(L29/100%)*(100%-L7)</f>
        <v>298</v>
      </c>
      <c r="N29" s="124"/>
      <c r="O29" s="31">
        <f t="shared" si="1"/>
        <v>0</v>
      </c>
      <c r="P29" s="31"/>
      <c r="Q29" s="31"/>
      <c r="R29" s="31"/>
      <c r="S29" s="31"/>
      <c r="T29" s="31"/>
    </row>
    <row r="30" spans="2:20" s="2" customFormat="1" ht="19.5" customHeight="1">
      <c r="B30" s="109" t="s">
        <v>73</v>
      </c>
      <c r="C30" s="110" t="s">
        <v>205</v>
      </c>
      <c r="D30" s="111" t="s">
        <v>191</v>
      </c>
      <c r="E30" s="112">
        <v>152</v>
      </c>
      <c r="F30" s="113">
        <f>(E30/100%)*(100%-L7)</f>
        <v>152</v>
      </c>
      <c r="G30" s="120"/>
      <c r="H30" s="101">
        <f t="shared" si="0"/>
        <v>0</v>
      </c>
      <c r="I30" s="74">
        <v>54011</v>
      </c>
      <c r="J30" s="94" t="s">
        <v>248</v>
      </c>
      <c r="K30" s="53" t="s">
        <v>1</v>
      </c>
      <c r="L30" s="71">
        <v>298</v>
      </c>
      <c r="M30" s="82">
        <f>(L30/100%)*(100%-L7)</f>
        <v>298</v>
      </c>
      <c r="N30" s="124"/>
      <c r="O30" s="31">
        <f t="shared" si="1"/>
        <v>0</v>
      </c>
      <c r="P30" s="31"/>
      <c r="Q30" s="31"/>
      <c r="R30" s="31"/>
      <c r="S30" s="31"/>
      <c r="T30" s="31"/>
    </row>
    <row r="31" spans="2:20" s="2" customFormat="1" ht="19.5" customHeight="1">
      <c r="B31" s="109" t="s">
        <v>74</v>
      </c>
      <c r="C31" s="110" t="s">
        <v>205</v>
      </c>
      <c r="D31" s="111" t="s">
        <v>192</v>
      </c>
      <c r="E31" s="112">
        <v>170</v>
      </c>
      <c r="F31" s="113">
        <f>(E31/100%)*(100%-L7)</f>
        <v>170</v>
      </c>
      <c r="G31" s="120"/>
      <c r="H31" s="101">
        <f t="shared" si="0"/>
        <v>0</v>
      </c>
      <c r="I31" s="74">
        <v>54039</v>
      </c>
      <c r="J31" s="94" t="s">
        <v>249</v>
      </c>
      <c r="K31" s="53" t="s">
        <v>1</v>
      </c>
      <c r="L31" s="71">
        <v>156</v>
      </c>
      <c r="M31" s="82">
        <f>(L31/100%)*(100%-L7)</f>
        <v>156</v>
      </c>
      <c r="N31" s="124"/>
      <c r="O31" s="31">
        <f t="shared" si="1"/>
        <v>0</v>
      </c>
      <c r="P31" s="31"/>
      <c r="Q31" s="31"/>
      <c r="R31" s="31"/>
      <c r="S31" s="31"/>
      <c r="T31" s="31"/>
    </row>
    <row r="32" spans="2:20" s="2" customFormat="1" ht="19.5" customHeight="1">
      <c r="B32" s="109" t="s">
        <v>75</v>
      </c>
      <c r="C32" s="110" t="s">
        <v>15</v>
      </c>
      <c r="D32" s="111" t="s">
        <v>1</v>
      </c>
      <c r="E32" s="112">
        <v>155</v>
      </c>
      <c r="F32" s="113">
        <f>(E32/100%)*(100%-L7)</f>
        <v>155</v>
      </c>
      <c r="G32" s="120"/>
      <c r="H32" s="101">
        <f t="shared" si="0"/>
        <v>0</v>
      </c>
      <c r="I32" s="74">
        <v>54040</v>
      </c>
      <c r="J32" s="94" t="s">
        <v>250</v>
      </c>
      <c r="K32" s="53" t="s">
        <v>1</v>
      </c>
      <c r="L32" s="71">
        <v>156</v>
      </c>
      <c r="M32" s="82">
        <f>(L32/100%)*(100%-L7)</f>
        <v>156</v>
      </c>
      <c r="N32" s="124"/>
      <c r="O32" s="31">
        <f t="shared" si="1"/>
        <v>0</v>
      </c>
      <c r="P32" s="31"/>
      <c r="Q32" s="31"/>
      <c r="R32" s="31"/>
      <c r="S32" s="31"/>
      <c r="T32" s="31"/>
    </row>
    <row r="33" spans="2:20" s="2" customFormat="1" ht="19.5" customHeight="1">
      <c r="B33" s="109" t="s">
        <v>76</v>
      </c>
      <c r="C33" s="110" t="s">
        <v>16</v>
      </c>
      <c r="D33" s="111" t="s">
        <v>1</v>
      </c>
      <c r="E33" s="112">
        <v>233</v>
      </c>
      <c r="F33" s="113">
        <f>(E33/100%)*(100%-L7)</f>
        <v>233</v>
      </c>
      <c r="G33" s="120"/>
      <c r="H33" s="101">
        <f t="shared" si="0"/>
        <v>0</v>
      </c>
      <c r="I33" s="74">
        <v>54016</v>
      </c>
      <c r="J33" s="94" t="s">
        <v>251</v>
      </c>
      <c r="K33" s="53" t="s">
        <v>1</v>
      </c>
      <c r="L33" s="71">
        <v>107</v>
      </c>
      <c r="M33" s="82">
        <f>(L33/100%)*(100%-L7)</f>
        <v>107</v>
      </c>
      <c r="N33" s="124"/>
      <c r="O33" s="31">
        <f t="shared" si="1"/>
        <v>0</v>
      </c>
      <c r="P33" s="31"/>
      <c r="Q33" s="31"/>
      <c r="R33" s="31"/>
      <c r="S33" s="31"/>
      <c r="T33" s="31"/>
    </row>
    <row r="34" spans="2:20" s="2" customFormat="1" ht="19.5" customHeight="1">
      <c r="B34" s="109" t="s">
        <v>77</v>
      </c>
      <c r="C34" s="110" t="s">
        <v>206</v>
      </c>
      <c r="D34" s="111" t="s">
        <v>193</v>
      </c>
      <c r="E34" s="112">
        <v>225</v>
      </c>
      <c r="F34" s="113">
        <f>(E34/100%)*(100%-L7)</f>
        <v>225</v>
      </c>
      <c r="G34" s="120"/>
      <c r="H34" s="101">
        <f t="shared" si="0"/>
        <v>0</v>
      </c>
      <c r="I34" s="74">
        <v>54003</v>
      </c>
      <c r="J34" s="94" t="s">
        <v>252</v>
      </c>
      <c r="K34" s="53" t="s">
        <v>1</v>
      </c>
      <c r="L34" s="71">
        <v>126</v>
      </c>
      <c r="M34" s="82">
        <f>(L34/100%)*(100%-L7)</f>
        <v>126</v>
      </c>
      <c r="N34" s="124"/>
      <c r="O34" s="31">
        <f t="shared" si="1"/>
        <v>0</v>
      </c>
      <c r="P34" s="31"/>
      <c r="Q34" s="31"/>
      <c r="R34" s="31"/>
      <c r="S34" s="31"/>
      <c r="T34" s="31"/>
    </row>
    <row r="35" spans="2:20" s="2" customFormat="1" ht="19.5" customHeight="1">
      <c r="B35" s="109" t="s">
        <v>78</v>
      </c>
      <c r="C35" s="110" t="s">
        <v>17</v>
      </c>
      <c r="D35" s="111" t="s">
        <v>1</v>
      </c>
      <c r="E35" s="112">
        <v>200</v>
      </c>
      <c r="F35" s="113">
        <f>(E35/100%)*(100%-L7)</f>
        <v>200</v>
      </c>
      <c r="G35" s="120"/>
      <c r="H35" s="101">
        <f t="shared" si="0"/>
        <v>0</v>
      </c>
      <c r="I35" s="74">
        <v>54001</v>
      </c>
      <c r="J35" s="94" t="s">
        <v>253</v>
      </c>
      <c r="K35" s="53" t="s">
        <v>1</v>
      </c>
      <c r="L35" s="71">
        <v>128</v>
      </c>
      <c r="M35" s="82">
        <f>(L35/100%)*(100%-L7)</f>
        <v>128</v>
      </c>
      <c r="N35" s="124"/>
      <c r="O35" s="31">
        <f t="shared" si="1"/>
        <v>0</v>
      </c>
      <c r="P35" s="31"/>
      <c r="Q35" s="31"/>
      <c r="R35" s="31"/>
      <c r="S35" s="31"/>
      <c r="T35" s="31"/>
    </row>
    <row r="36" spans="2:20" s="2" customFormat="1" ht="19.5" customHeight="1">
      <c r="B36" s="109" t="s">
        <v>79</v>
      </c>
      <c r="C36" s="110" t="s">
        <v>18</v>
      </c>
      <c r="D36" s="111" t="s">
        <v>1</v>
      </c>
      <c r="E36" s="112">
        <v>200</v>
      </c>
      <c r="F36" s="113">
        <f>(E36/100%)*(100%-L7)</f>
        <v>200</v>
      </c>
      <c r="G36" s="120"/>
      <c r="H36" s="101">
        <f t="shared" si="0"/>
        <v>0</v>
      </c>
      <c r="I36" s="74">
        <v>54002</v>
      </c>
      <c r="J36" s="94" t="s">
        <v>254</v>
      </c>
      <c r="K36" s="53" t="s">
        <v>1</v>
      </c>
      <c r="L36" s="71">
        <v>128</v>
      </c>
      <c r="M36" s="82">
        <f>(L36/100%)*(100%-L7)</f>
        <v>128</v>
      </c>
      <c r="N36" s="124"/>
      <c r="O36" s="31">
        <f t="shared" si="1"/>
        <v>0</v>
      </c>
      <c r="P36" s="31"/>
      <c r="Q36" s="31"/>
      <c r="R36" s="31"/>
      <c r="S36" s="31"/>
      <c r="T36" s="31"/>
    </row>
    <row r="37" spans="2:20" s="2" customFormat="1" ht="19.5" customHeight="1">
      <c r="B37" s="109" t="s">
        <v>80</v>
      </c>
      <c r="C37" s="110" t="s">
        <v>207</v>
      </c>
      <c r="D37" s="111" t="s">
        <v>190</v>
      </c>
      <c r="E37" s="112">
        <v>255</v>
      </c>
      <c r="F37" s="113">
        <f>(E37/100%)*(100%-L7)</f>
        <v>255</v>
      </c>
      <c r="G37" s="120"/>
      <c r="H37" s="101">
        <f t="shared" si="0"/>
        <v>0</v>
      </c>
      <c r="I37" s="74">
        <v>54004</v>
      </c>
      <c r="J37" s="94" t="s">
        <v>255</v>
      </c>
      <c r="K37" s="53" t="s">
        <v>1</v>
      </c>
      <c r="L37" s="71">
        <v>128</v>
      </c>
      <c r="M37" s="82">
        <f>(L37/100%)*(100%-L7)</f>
        <v>128</v>
      </c>
      <c r="N37" s="124"/>
      <c r="O37" s="31">
        <f t="shared" si="1"/>
        <v>0</v>
      </c>
      <c r="P37" s="31"/>
      <c r="Q37" s="31"/>
      <c r="R37" s="31"/>
      <c r="S37" s="31"/>
      <c r="T37" s="31"/>
    </row>
    <row r="38" spans="2:20" s="2" customFormat="1" ht="19.5" customHeight="1">
      <c r="B38" s="109" t="s">
        <v>81</v>
      </c>
      <c r="C38" s="110" t="s">
        <v>207</v>
      </c>
      <c r="D38" s="111" t="s">
        <v>191</v>
      </c>
      <c r="E38" s="112">
        <v>180</v>
      </c>
      <c r="F38" s="113">
        <f>(E38/100%)*(100%-L7)</f>
        <v>180</v>
      </c>
      <c r="G38" s="120"/>
      <c r="H38" s="101">
        <f t="shared" si="0"/>
        <v>0</v>
      </c>
      <c r="I38" s="74">
        <v>54012</v>
      </c>
      <c r="J38" s="94" t="s">
        <v>256</v>
      </c>
      <c r="K38" s="53" t="s">
        <v>1</v>
      </c>
      <c r="L38" s="71">
        <v>230</v>
      </c>
      <c r="M38" s="82">
        <f>(L38/100%)*(100%-L7)</f>
        <v>230</v>
      </c>
      <c r="N38" s="124"/>
      <c r="O38" s="31">
        <f t="shared" si="1"/>
        <v>0</v>
      </c>
      <c r="P38" s="31"/>
      <c r="Q38" s="31"/>
      <c r="R38" s="31"/>
      <c r="S38" s="31"/>
      <c r="T38" s="31"/>
    </row>
    <row r="39" spans="2:20" s="2" customFormat="1" ht="19.5" customHeight="1">
      <c r="B39" s="109" t="s">
        <v>82</v>
      </c>
      <c r="C39" s="110" t="s">
        <v>207</v>
      </c>
      <c r="D39" s="111" t="s">
        <v>192</v>
      </c>
      <c r="E39" s="112">
        <v>200</v>
      </c>
      <c r="F39" s="113">
        <f>(E39/100%)*(100%-L7)</f>
        <v>200</v>
      </c>
      <c r="G39" s="120"/>
      <c r="H39" s="101">
        <f t="shared" si="0"/>
        <v>0</v>
      </c>
      <c r="I39" s="74">
        <v>54013</v>
      </c>
      <c r="J39" s="94" t="s">
        <v>257</v>
      </c>
      <c r="K39" s="53" t="s">
        <v>1</v>
      </c>
      <c r="L39" s="71">
        <v>230</v>
      </c>
      <c r="M39" s="82">
        <f>(L39/100%)*(100%-L7)</f>
        <v>230</v>
      </c>
      <c r="N39" s="124"/>
      <c r="O39" s="31">
        <f t="shared" si="1"/>
        <v>0</v>
      </c>
      <c r="P39" s="31"/>
      <c r="Q39" s="31"/>
      <c r="R39" s="31"/>
      <c r="S39" s="31"/>
      <c r="T39" s="31"/>
    </row>
    <row r="40" spans="2:20" s="2" customFormat="1" ht="19.5" customHeight="1">
      <c r="B40" s="109" t="s">
        <v>83</v>
      </c>
      <c r="C40" s="110" t="s">
        <v>19</v>
      </c>
      <c r="D40" s="111" t="s">
        <v>1</v>
      </c>
      <c r="E40" s="112">
        <v>170</v>
      </c>
      <c r="F40" s="113">
        <f>(E40/100%)*(100%-L7)</f>
        <v>170</v>
      </c>
      <c r="G40" s="120"/>
      <c r="H40" s="101">
        <f t="shared" si="0"/>
        <v>0</v>
      </c>
      <c r="I40" s="74">
        <v>54022</v>
      </c>
      <c r="J40" s="94" t="s">
        <v>258</v>
      </c>
      <c r="K40" s="53" t="s">
        <v>1</v>
      </c>
      <c r="L40" s="71">
        <v>256</v>
      </c>
      <c r="M40" s="82">
        <f>(L40/100%)*(100%-L7)</f>
        <v>256</v>
      </c>
      <c r="N40" s="124"/>
      <c r="O40" s="31">
        <f t="shared" si="1"/>
        <v>0</v>
      </c>
      <c r="P40" s="31"/>
      <c r="Q40" s="31"/>
      <c r="R40" s="31"/>
      <c r="S40" s="31"/>
      <c r="T40" s="31"/>
    </row>
    <row r="41" spans="2:20" s="2" customFormat="1" ht="19.5" customHeight="1">
      <c r="B41" s="109" t="s">
        <v>84</v>
      </c>
      <c r="C41" s="110" t="s">
        <v>208</v>
      </c>
      <c r="D41" s="111" t="s">
        <v>193</v>
      </c>
      <c r="E41" s="112">
        <v>225</v>
      </c>
      <c r="F41" s="113">
        <f>(E41/100%)*(100%-L7)</f>
        <v>225</v>
      </c>
      <c r="G41" s="120"/>
      <c r="H41" s="101">
        <f t="shared" si="0"/>
        <v>0</v>
      </c>
      <c r="I41" s="74">
        <v>54021</v>
      </c>
      <c r="J41" s="94" t="s">
        <v>259</v>
      </c>
      <c r="K41" s="53" t="s">
        <v>1</v>
      </c>
      <c r="L41" s="71">
        <v>190</v>
      </c>
      <c r="M41" s="82">
        <f>(L41/100%)*(100%-L7)</f>
        <v>190</v>
      </c>
      <c r="N41" s="124"/>
      <c r="O41" s="31">
        <f t="shared" si="1"/>
        <v>0</v>
      </c>
      <c r="P41" s="31"/>
      <c r="Q41" s="31"/>
      <c r="R41" s="31"/>
      <c r="S41" s="31"/>
      <c r="T41" s="31"/>
    </row>
    <row r="42" spans="2:20" s="2" customFormat="1" ht="19.5" customHeight="1">
      <c r="B42" s="109" t="s">
        <v>85</v>
      </c>
      <c r="C42" s="110" t="s">
        <v>20</v>
      </c>
      <c r="D42" s="111" t="s">
        <v>1</v>
      </c>
      <c r="E42" s="112">
        <v>200</v>
      </c>
      <c r="F42" s="113">
        <f>(E42/100%)*(100%-L7)</f>
        <v>200</v>
      </c>
      <c r="G42" s="120"/>
      <c r="H42" s="101">
        <f t="shared" si="0"/>
        <v>0</v>
      </c>
      <c r="I42" s="74">
        <v>54024</v>
      </c>
      <c r="J42" s="95" t="s">
        <v>260</v>
      </c>
      <c r="K42" s="53" t="s">
        <v>1</v>
      </c>
      <c r="L42" s="71">
        <v>2246</v>
      </c>
      <c r="M42" s="82">
        <f>(L42/100%)*(100%-L7)</f>
        <v>2246</v>
      </c>
      <c r="N42" s="125"/>
      <c r="O42" s="31">
        <f t="shared" si="1"/>
        <v>0</v>
      </c>
      <c r="P42" s="31"/>
      <c r="Q42" s="31"/>
      <c r="R42" s="31"/>
      <c r="S42" s="31"/>
      <c r="T42" s="31"/>
    </row>
    <row r="43" spans="2:20" s="2" customFormat="1" ht="19.5" customHeight="1">
      <c r="B43" s="109" t="s">
        <v>86</v>
      </c>
      <c r="C43" s="110" t="s">
        <v>209</v>
      </c>
      <c r="D43" s="111" t="s">
        <v>190</v>
      </c>
      <c r="E43" s="112">
        <v>218</v>
      </c>
      <c r="F43" s="113">
        <f>(E43/100%)*(100%-L7)</f>
        <v>218</v>
      </c>
      <c r="G43" s="120"/>
      <c r="H43" s="101">
        <f t="shared" si="0"/>
        <v>0</v>
      </c>
      <c r="I43" s="74">
        <v>54023</v>
      </c>
      <c r="J43" s="94" t="s">
        <v>261</v>
      </c>
      <c r="K43" s="53" t="s">
        <v>1</v>
      </c>
      <c r="L43" s="71">
        <v>180</v>
      </c>
      <c r="M43" s="82">
        <f>(L43/100%)*(100%-L7)</f>
        <v>180</v>
      </c>
      <c r="N43" s="125"/>
      <c r="O43" s="31">
        <f t="shared" si="1"/>
        <v>0</v>
      </c>
      <c r="P43" s="31"/>
      <c r="Q43" s="31"/>
      <c r="R43" s="31"/>
      <c r="S43" s="31"/>
      <c r="T43" s="31"/>
    </row>
    <row r="44" spans="2:20" s="2" customFormat="1" ht="19.5" customHeight="1">
      <c r="B44" s="109" t="s">
        <v>87</v>
      </c>
      <c r="C44" s="110" t="s">
        <v>209</v>
      </c>
      <c r="D44" s="111" t="s">
        <v>191</v>
      </c>
      <c r="E44" s="112">
        <v>180</v>
      </c>
      <c r="F44" s="113">
        <f>(E44/100%)*(100%-L7)</f>
        <v>180</v>
      </c>
      <c r="G44" s="120"/>
      <c r="H44" s="101">
        <f t="shared" si="0"/>
        <v>0</v>
      </c>
      <c r="I44" s="74">
        <v>54031</v>
      </c>
      <c r="J44" s="94" t="s">
        <v>232</v>
      </c>
      <c r="K44" s="53" t="s">
        <v>1</v>
      </c>
      <c r="L44" s="71">
        <v>196</v>
      </c>
      <c r="M44" s="82">
        <f>(L44/100%)*(100%-L7)</f>
        <v>196</v>
      </c>
      <c r="N44" s="125"/>
      <c r="O44" s="31">
        <f t="shared" si="1"/>
        <v>0</v>
      </c>
      <c r="P44" s="31"/>
      <c r="Q44" s="31"/>
      <c r="R44" s="31"/>
      <c r="S44" s="31"/>
      <c r="T44" s="31"/>
    </row>
    <row r="45" spans="2:20" s="2" customFormat="1" ht="19.5" customHeight="1">
      <c r="B45" s="109" t="s">
        <v>88</v>
      </c>
      <c r="C45" s="110" t="s">
        <v>209</v>
      </c>
      <c r="D45" s="111" t="s">
        <v>192</v>
      </c>
      <c r="E45" s="112">
        <v>180</v>
      </c>
      <c r="F45" s="113">
        <f>(E45/100%)*(100%-L7)</f>
        <v>180</v>
      </c>
      <c r="G45" s="120"/>
      <c r="H45" s="101">
        <f t="shared" si="0"/>
        <v>0</v>
      </c>
      <c r="I45" s="74">
        <v>54026</v>
      </c>
      <c r="J45" s="94" t="s">
        <v>262</v>
      </c>
      <c r="K45" s="53" t="s">
        <v>1</v>
      </c>
      <c r="L45" s="71">
        <v>246</v>
      </c>
      <c r="M45" s="82">
        <f>(L45/100%)*(100%-L7)</f>
        <v>246</v>
      </c>
      <c r="N45" s="125"/>
      <c r="O45" s="31">
        <f t="shared" si="1"/>
        <v>0</v>
      </c>
      <c r="P45" s="31"/>
      <c r="Q45" s="31"/>
      <c r="R45" s="31"/>
      <c r="S45" s="31"/>
      <c r="T45" s="31"/>
    </row>
    <row r="46" spans="2:20" s="2" customFormat="1" ht="19.5" customHeight="1">
      <c r="B46" s="109" t="s">
        <v>89</v>
      </c>
      <c r="C46" s="110" t="s">
        <v>210</v>
      </c>
      <c r="D46" s="111" t="s">
        <v>191</v>
      </c>
      <c r="E46" s="112">
        <v>130</v>
      </c>
      <c r="F46" s="113">
        <f>(E46/100%)*(100%-L7)</f>
        <v>130</v>
      </c>
      <c r="G46" s="120"/>
      <c r="H46" s="101">
        <f t="shared" si="0"/>
        <v>0</v>
      </c>
      <c r="I46" s="74">
        <v>54025</v>
      </c>
      <c r="J46" s="94" t="s">
        <v>263</v>
      </c>
      <c r="K46" s="53" t="s">
        <v>1</v>
      </c>
      <c r="L46" s="71">
        <v>179</v>
      </c>
      <c r="M46" s="82">
        <f>(L46/100%)*(100%-L7)</f>
        <v>179</v>
      </c>
      <c r="N46" s="125"/>
      <c r="O46" s="31">
        <f t="shared" si="1"/>
        <v>0</v>
      </c>
      <c r="P46" s="31"/>
      <c r="Q46" s="31"/>
      <c r="R46" s="31"/>
      <c r="S46" s="31"/>
      <c r="T46" s="31"/>
    </row>
    <row r="47" spans="2:20" s="2" customFormat="1" ht="19.5" customHeight="1">
      <c r="B47" s="109" t="s">
        <v>90</v>
      </c>
      <c r="C47" s="110" t="s">
        <v>3</v>
      </c>
      <c r="D47" s="111" t="s">
        <v>1</v>
      </c>
      <c r="E47" s="112">
        <v>170</v>
      </c>
      <c r="F47" s="113">
        <f>(E47/100%)*(100%-L7)</f>
        <v>170</v>
      </c>
      <c r="G47" s="120"/>
      <c r="H47" s="101">
        <f t="shared" si="0"/>
        <v>0</v>
      </c>
      <c r="I47" s="74">
        <v>54054</v>
      </c>
      <c r="J47" s="94" t="s">
        <v>264</v>
      </c>
      <c r="K47" s="53" t="s">
        <v>1</v>
      </c>
      <c r="L47" s="71">
        <v>255</v>
      </c>
      <c r="M47" s="82">
        <f>(L47/100%)*(100%-L7)</f>
        <v>255</v>
      </c>
      <c r="N47" s="125"/>
      <c r="O47" s="31">
        <f t="shared" si="1"/>
        <v>0</v>
      </c>
      <c r="P47" s="31"/>
      <c r="Q47" s="31"/>
      <c r="R47" s="31"/>
      <c r="S47" s="31"/>
      <c r="T47" s="31"/>
    </row>
    <row r="48" spans="2:20" s="2" customFormat="1" ht="19.5" customHeight="1">
      <c r="B48" s="109" t="s">
        <v>91</v>
      </c>
      <c r="C48" s="110" t="s">
        <v>211</v>
      </c>
      <c r="D48" s="111" t="s">
        <v>1</v>
      </c>
      <c r="E48" s="112">
        <v>140</v>
      </c>
      <c r="F48" s="113">
        <f>(E48/100%)*(100%-L7)</f>
        <v>140</v>
      </c>
      <c r="G48" s="120"/>
      <c r="H48" s="101">
        <f t="shared" si="0"/>
        <v>0</v>
      </c>
      <c r="I48" s="74">
        <v>54014</v>
      </c>
      <c r="J48" s="94" t="s">
        <v>265</v>
      </c>
      <c r="K48" s="53" t="s">
        <v>1</v>
      </c>
      <c r="L48" s="71">
        <v>152</v>
      </c>
      <c r="M48" s="82">
        <f>(L48/100%)*(100%-L7)</f>
        <v>152</v>
      </c>
      <c r="N48" s="125"/>
      <c r="O48" s="31">
        <f t="shared" si="1"/>
        <v>0</v>
      </c>
      <c r="P48" s="31"/>
      <c r="Q48" s="31"/>
      <c r="R48" s="31"/>
      <c r="S48" s="31"/>
      <c r="T48" s="31"/>
    </row>
    <row r="49" spans="2:20" s="2" customFormat="1" ht="19.5" customHeight="1">
      <c r="B49" s="109" t="s">
        <v>92</v>
      </c>
      <c r="C49" s="110" t="s">
        <v>212</v>
      </c>
      <c r="D49" s="111" t="s">
        <v>196</v>
      </c>
      <c r="E49" s="112">
        <v>350</v>
      </c>
      <c r="F49" s="113">
        <f>(E49/100%)*(100%-L7)</f>
        <v>350</v>
      </c>
      <c r="G49" s="120"/>
      <c r="H49" s="101">
        <f t="shared" si="0"/>
        <v>0</v>
      </c>
      <c r="I49" s="74">
        <v>54015</v>
      </c>
      <c r="J49" s="94" t="s">
        <v>266</v>
      </c>
      <c r="K49" s="53" t="s">
        <v>1</v>
      </c>
      <c r="L49" s="71">
        <v>152</v>
      </c>
      <c r="M49" s="82">
        <f>(L49/100%)*(100%-L7)</f>
        <v>152</v>
      </c>
      <c r="N49" s="125"/>
      <c r="O49" s="31">
        <f t="shared" si="1"/>
        <v>0</v>
      </c>
      <c r="P49" s="31"/>
      <c r="Q49" s="31"/>
      <c r="R49" s="31"/>
      <c r="S49" s="31"/>
      <c r="T49" s="31"/>
    </row>
    <row r="50" spans="2:20" s="2" customFormat="1" ht="19.5" customHeight="1">
      <c r="B50" s="109" t="s">
        <v>93</v>
      </c>
      <c r="C50" s="110" t="s">
        <v>213</v>
      </c>
      <c r="D50" s="111" t="s">
        <v>193</v>
      </c>
      <c r="E50" s="112">
        <v>225</v>
      </c>
      <c r="F50" s="113">
        <f>(E50/100%)*(100%-L7)</f>
        <v>225</v>
      </c>
      <c r="G50" s="120"/>
      <c r="H50" s="101">
        <f t="shared" si="0"/>
        <v>0</v>
      </c>
      <c r="I50" s="74">
        <v>54033</v>
      </c>
      <c r="J50" s="94" t="s">
        <v>267</v>
      </c>
      <c r="K50" s="53" t="s">
        <v>1</v>
      </c>
      <c r="L50" s="71">
        <v>135</v>
      </c>
      <c r="M50" s="82">
        <f>(L50/100%)*(100%-L7)</f>
        <v>135</v>
      </c>
      <c r="N50" s="125"/>
      <c r="O50" s="31">
        <f t="shared" si="1"/>
        <v>0</v>
      </c>
      <c r="P50" s="31"/>
      <c r="Q50" s="31"/>
      <c r="R50" s="31"/>
      <c r="S50" s="31"/>
      <c r="T50" s="31"/>
    </row>
    <row r="51" spans="2:20" s="2" customFormat="1" ht="19.5" customHeight="1">
      <c r="B51" s="109" t="s">
        <v>94</v>
      </c>
      <c r="C51" s="110" t="s">
        <v>214</v>
      </c>
      <c r="D51" s="111" t="s">
        <v>190</v>
      </c>
      <c r="E51" s="112">
        <v>262</v>
      </c>
      <c r="F51" s="113">
        <f>(E51/100%)*(100%-L7)</f>
        <v>262</v>
      </c>
      <c r="G51" s="120"/>
      <c r="H51" s="101">
        <f t="shared" si="0"/>
        <v>0</v>
      </c>
      <c r="I51" s="74">
        <v>54034</v>
      </c>
      <c r="J51" s="94" t="s">
        <v>268</v>
      </c>
      <c r="K51" s="53" t="s">
        <v>1</v>
      </c>
      <c r="L51" s="71">
        <v>135</v>
      </c>
      <c r="M51" s="82">
        <f>(L51/100%)*(100%-L7)</f>
        <v>135</v>
      </c>
      <c r="N51" s="125"/>
      <c r="O51" s="31">
        <f t="shared" si="1"/>
        <v>0</v>
      </c>
      <c r="P51" s="31"/>
      <c r="Q51" s="31"/>
      <c r="R51" s="31"/>
      <c r="S51" s="31"/>
      <c r="T51" s="31"/>
    </row>
    <row r="52" spans="2:20" s="2" customFormat="1" ht="19.5" customHeight="1">
      <c r="B52" s="109" t="s">
        <v>95</v>
      </c>
      <c r="C52" s="110" t="s">
        <v>214</v>
      </c>
      <c r="D52" s="111" t="s">
        <v>191</v>
      </c>
      <c r="E52" s="112">
        <v>202</v>
      </c>
      <c r="F52" s="113">
        <f>(E52/100%)*(100%-L7)</f>
        <v>202</v>
      </c>
      <c r="G52" s="120"/>
      <c r="H52" s="101">
        <f t="shared" si="0"/>
        <v>0</v>
      </c>
      <c r="I52" s="74">
        <v>54041</v>
      </c>
      <c r="J52" s="94" t="s">
        <v>269</v>
      </c>
      <c r="K52" s="53" t="s">
        <v>1</v>
      </c>
      <c r="L52" s="71">
        <v>323</v>
      </c>
      <c r="M52" s="82">
        <f>(L52/100%)*(100%-L7)</f>
        <v>323</v>
      </c>
      <c r="N52" s="125"/>
      <c r="O52" s="31">
        <f t="shared" si="1"/>
        <v>0</v>
      </c>
      <c r="P52" s="31"/>
      <c r="Q52" s="31"/>
      <c r="R52" s="31"/>
      <c r="S52" s="31"/>
      <c r="T52" s="31"/>
    </row>
    <row r="53" spans="2:20" s="2" customFormat="1" ht="19.5" customHeight="1">
      <c r="B53" s="109" t="s">
        <v>96</v>
      </c>
      <c r="C53" s="110" t="s">
        <v>214</v>
      </c>
      <c r="D53" s="111" t="s">
        <v>192</v>
      </c>
      <c r="E53" s="112">
        <v>218</v>
      </c>
      <c r="F53" s="113">
        <f>(E53/100%)*(100%-L7)</f>
        <v>218</v>
      </c>
      <c r="G53" s="120"/>
      <c r="H53" s="101">
        <f t="shared" si="0"/>
        <v>0</v>
      </c>
      <c r="I53" s="74">
        <v>54042</v>
      </c>
      <c r="J53" s="94" t="s">
        <v>270</v>
      </c>
      <c r="K53" s="53" t="s">
        <v>1</v>
      </c>
      <c r="L53" s="71">
        <v>323</v>
      </c>
      <c r="M53" s="82">
        <f>(L53/100%)*(100%-L7)</f>
        <v>323</v>
      </c>
      <c r="N53" s="125"/>
      <c r="O53" s="31">
        <f t="shared" si="1"/>
        <v>0</v>
      </c>
      <c r="P53" s="31"/>
      <c r="Q53" s="31"/>
      <c r="R53" s="31"/>
      <c r="S53" s="31"/>
      <c r="T53" s="31"/>
    </row>
    <row r="54" spans="2:20" s="2" customFormat="1" ht="19.5" customHeight="1">
      <c r="B54" s="109" t="s">
        <v>97</v>
      </c>
      <c r="C54" s="110" t="s">
        <v>215</v>
      </c>
      <c r="D54" s="111" t="s">
        <v>190</v>
      </c>
      <c r="E54" s="112">
        <v>218</v>
      </c>
      <c r="F54" s="113">
        <f>(E54/100%)*(100%-L7)</f>
        <v>218</v>
      </c>
      <c r="G54" s="120"/>
      <c r="H54" s="101">
        <f t="shared" si="0"/>
        <v>0</v>
      </c>
      <c r="I54" s="74">
        <v>54043</v>
      </c>
      <c r="J54" s="94" t="s">
        <v>271</v>
      </c>
      <c r="K54" s="53" t="s">
        <v>1</v>
      </c>
      <c r="L54" s="71">
        <v>323</v>
      </c>
      <c r="M54" s="82">
        <f>(L54/100%)*(100%-L7)</f>
        <v>323</v>
      </c>
      <c r="N54" s="125"/>
      <c r="O54" s="31">
        <f t="shared" si="1"/>
        <v>0</v>
      </c>
      <c r="P54" s="31"/>
      <c r="Q54" s="31"/>
      <c r="R54" s="31"/>
      <c r="S54" s="31"/>
      <c r="T54" s="31"/>
    </row>
    <row r="55" spans="2:20" s="2" customFormat="1" ht="19.5" customHeight="1">
      <c r="B55" s="109" t="s">
        <v>98</v>
      </c>
      <c r="C55" s="110" t="s">
        <v>215</v>
      </c>
      <c r="D55" s="111" t="s">
        <v>191</v>
      </c>
      <c r="E55" s="112">
        <v>169</v>
      </c>
      <c r="F55" s="113">
        <f>(E55/100%)*(100%-L7)</f>
        <v>169</v>
      </c>
      <c r="G55" s="120"/>
      <c r="H55" s="101">
        <f t="shared" si="0"/>
        <v>0</v>
      </c>
      <c r="I55" s="74">
        <v>54044</v>
      </c>
      <c r="J55" s="94" t="s">
        <v>272</v>
      </c>
      <c r="K55" s="53" t="s">
        <v>1</v>
      </c>
      <c r="L55" s="71">
        <v>323</v>
      </c>
      <c r="M55" s="82">
        <f>(L55/100%)*(100%-L7)</f>
        <v>323</v>
      </c>
      <c r="N55" s="125"/>
      <c r="O55" s="31">
        <f t="shared" si="1"/>
        <v>0</v>
      </c>
      <c r="P55" s="31"/>
      <c r="Q55" s="31"/>
      <c r="R55" s="31"/>
      <c r="S55" s="31"/>
      <c r="T55" s="31"/>
    </row>
    <row r="56" spans="2:20" s="2" customFormat="1" ht="19.5" customHeight="1">
      <c r="B56" s="109" t="s">
        <v>99</v>
      </c>
      <c r="C56" s="110" t="s">
        <v>215</v>
      </c>
      <c r="D56" s="111" t="s">
        <v>192</v>
      </c>
      <c r="E56" s="112">
        <v>185</v>
      </c>
      <c r="F56" s="113">
        <f>(E56/100%)*(100%-L7)</f>
        <v>185</v>
      </c>
      <c r="G56" s="120"/>
      <c r="H56" s="101">
        <f t="shared" si="0"/>
        <v>0</v>
      </c>
      <c r="I56" s="74">
        <v>54045</v>
      </c>
      <c r="J56" s="94" t="s">
        <v>273</v>
      </c>
      <c r="K56" s="53" t="s">
        <v>1</v>
      </c>
      <c r="L56" s="71">
        <v>323</v>
      </c>
      <c r="M56" s="82">
        <f>(L56/100%)*(100%-L7)</f>
        <v>323</v>
      </c>
      <c r="N56" s="125"/>
      <c r="O56" s="31">
        <f t="shared" si="1"/>
        <v>0</v>
      </c>
      <c r="P56" s="31"/>
      <c r="Q56" s="31"/>
      <c r="R56" s="31"/>
      <c r="S56" s="31"/>
      <c r="T56" s="31"/>
    </row>
    <row r="57" spans="2:20" s="2" customFormat="1" ht="19.5" customHeight="1">
      <c r="B57" s="109" t="s">
        <v>100</v>
      </c>
      <c r="C57" s="110" t="s">
        <v>21</v>
      </c>
      <c r="D57" s="111" t="s">
        <v>1</v>
      </c>
      <c r="E57" s="112">
        <v>190</v>
      </c>
      <c r="F57" s="113">
        <f>(E57/100%)*(100%-L7)</f>
        <v>190</v>
      </c>
      <c r="G57" s="120"/>
      <c r="H57" s="101">
        <f t="shared" si="0"/>
        <v>0</v>
      </c>
      <c r="I57" s="74">
        <v>54055</v>
      </c>
      <c r="J57" s="94" t="s">
        <v>279</v>
      </c>
      <c r="K57" s="53" t="s">
        <v>1</v>
      </c>
      <c r="L57" s="71">
        <v>213</v>
      </c>
      <c r="M57" s="82">
        <f>(L57/100%)*(100%-L7)</f>
        <v>213</v>
      </c>
      <c r="N57" s="124"/>
      <c r="O57" s="31">
        <f t="shared" si="1"/>
        <v>0</v>
      </c>
      <c r="P57" s="31"/>
      <c r="Q57" s="31"/>
      <c r="R57" s="31"/>
      <c r="S57" s="31"/>
      <c r="T57" s="31"/>
    </row>
    <row r="58" spans="2:20" s="2" customFormat="1" ht="19.5" customHeight="1">
      <c r="B58" s="109" t="s">
        <v>101</v>
      </c>
      <c r="C58" s="110" t="s">
        <v>22</v>
      </c>
      <c r="D58" s="111" t="s">
        <v>195</v>
      </c>
      <c r="E58" s="112">
        <v>170</v>
      </c>
      <c r="F58" s="113">
        <f>(E58/100%)*(100%-L7)</f>
        <v>170</v>
      </c>
      <c r="G58" s="120"/>
      <c r="H58" s="101">
        <f t="shared" si="0"/>
        <v>0</v>
      </c>
      <c r="I58" s="74">
        <v>54056</v>
      </c>
      <c r="J58" s="94" t="s">
        <v>280</v>
      </c>
      <c r="K58" s="53" t="s">
        <v>1</v>
      </c>
      <c r="L58" s="71">
        <v>213</v>
      </c>
      <c r="M58" s="82">
        <f>(L58/100%)*(100%-L7)</f>
        <v>213</v>
      </c>
      <c r="N58" s="124"/>
      <c r="O58" s="31">
        <f t="shared" si="1"/>
        <v>0</v>
      </c>
      <c r="P58" s="31"/>
      <c r="Q58" s="31"/>
      <c r="R58" s="31"/>
      <c r="S58" s="31"/>
      <c r="T58" s="31"/>
    </row>
    <row r="59" spans="2:20" s="2" customFormat="1" ht="19.5" customHeight="1">
      <c r="B59" s="109" t="s">
        <v>102</v>
      </c>
      <c r="C59" s="110" t="s">
        <v>23</v>
      </c>
      <c r="D59" s="111" t="s">
        <v>193</v>
      </c>
      <c r="E59" s="112">
        <v>225</v>
      </c>
      <c r="F59" s="113">
        <f>(E59/100%)*(100%-L7)</f>
        <v>225</v>
      </c>
      <c r="G59" s="120"/>
      <c r="H59" s="101">
        <f t="shared" si="0"/>
        <v>0</v>
      </c>
      <c r="I59" s="74">
        <v>54057</v>
      </c>
      <c r="J59" s="94" t="s">
        <v>281</v>
      </c>
      <c r="K59" s="53" t="s">
        <v>1</v>
      </c>
      <c r="L59" s="71">
        <v>213</v>
      </c>
      <c r="M59" s="82">
        <f>(L59/100%)*(100%-L7)</f>
        <v>213</v>
      </c>
      <c r="N59" s="124"/>
      <c r="O59" s="31">
        <f t="shared" si="1"/>
        <v>0</v>
      </c>
      <c r="P59" s="31"/>
      <c r="Q59" s="31"/>
      <c r="R59" s="31"/>
      <c r="S59" s="31"/>
      <c r="T59" s="31"/>
    </row>
    <row r="60" spans="2:20" s="2" customFormat="1" ht="19.5" customHeight="1">
      <c r="B60" s="109" t="s">
        <v>103</v>
      </c>
      <c r="C60" s="110" t="s">
        <v>24</v>
      </c>
      <c r="D60" s="111" t="s">
        <v>1</v>
      </c>
      <c r="E60" s="112">
        <v>200</v>
      </c>
      <c r="F60" s="113">
        <f>(E60/100%)*(100%-L7)</f>
        <v>200</v>
      </c>
      <c r="G60" s="120"/>
      <c r="H60" s="101">
        <f t="shared" si="0"/>
        <v>0</v>
      </c>
      <c r="I60" s="74">
        <v>54058</v>
      </c>
      <c r="J60" s="94" t="s">
        <v>282</v>
      </c>
      <c r="K60" s="53" t="s">
        <v>1</v>
      </c>
      <c r="L60" s="71">
        <v>213</v>
      </c>
      <c r="M60" s="82">
        <f>(L60/100%)*(100%-L7)</f>
        <v>213</v>
      </c>
      <c r="N60" s="124"/>
      <c r="O60" s="31">
        <f t="shared" si="1"/>
        <v>0</v>
      </c>
      <c r="P60" s="31"/>
      <c r="Q60" s="31"/>
      <c r="R60" s="31"/>
      <c r="S60" s="31"/>
      <c r="T60" s="31"/>
    </row>
    <row r="61" spans="2:20" s="2" customFormat="1" ht="19.5" customHeight="1">
      <c r="B61" s="109" t="s">
        <v>104</v>
      </c>
      <c r="C61" s="110" t="s">
        <v>25</v>
      </c>
      <c r="D61" s="111" t="s">
        <v>1</v>
      </c>
      <c r="E61" s="112">
        <v>175</v>
      </c>
      <c r="F61" s="113">
        <f>(E61/100%)*(100%-L7)</f>
        <v>175</v>
      </c>
      <c r="G61" s="120"/>
      <c r="H61" s="101">
        <f t="shared" si="0"/>
        <v>0</v>
      </c>
      <c r="I61" s="74">
        <v>54059</v>
      </c>
      <c r="J61" s="94" t="s">
        <v>283</v>
      </c>
      <c r="K61" s="53" t="s">
        <v>1</v>
      </c>
      <c r="L61" s="71">
        <v>213</v>
      </c>
      <c r="M61" s="82">
        <f>(L61/100%)*(100%-L7)</f>
        <v>213</v>
      </c>
      <c r="N61" s="124"/>
      <c r="O61" s="31">
        <f t="shared" si="1"/>
        <v>0</v>
      </c>
      <c r="P61" s="31"/>
      <c r="Q61" s="31"/>
      <c r="R61" s="31"/>
      <c r="S61" s="31"/>
      <c r="T61" s="31"/>
    </row>
    <row r="62" spans="2:20" s="2" customFormat="1" ht="19.5" customHeight="1">
      <c r="B62" s="109" t="s">
        <v>105</v>
      </c>
      <c r="C62" s="110" t="s">
        <v>26</v>
      </c>
      <c r="D62" s="111" t="s">
        <v>191</v>
      </c>
      <c r="E62" s="112">
        <v>140</v>
      </c>
      <c r="F62" s="113">
        <f>(E62/100%)*(100%-L7)</f>
        <v>140</v>
      </c>
      <c r="G62" s="120"/>
      <c r="H62" s="101">
        <f t="shared" si="0"/>
        <v>0</v>
      </c>
      <c r="I62" s="74">
        <v>54046</v>
      </c>
      <c r="J62" s="94" t="s">
        <v>274</v>
      </c>
      <c r="K62" s="53" t="s">
        <v>1</v>
      </c>
      <c r="L62" s="71">
        <v>226</v>
      </c>
      <c r="M62" s="82">
        <f>(L62/100%)*(100%-L7)</f>
        <v>226</v>
      </c>
      <c r="N62" s="124"/>
      <c r="O62" s="31">
        <f t="shared" si="1"/>
        <v>0</v>
      </c>
      <c r="P62" s="31"/>
      <c r="Q62" s="31"/>
      <c r="R62" s="31"/>
      <c r="S62" s="31"/>
      <c r="T62" s="31"/>
    </row>
    <row r="63" spans="2:20" s="2" customFormat="1" ht="19.5" customHeight="1">
      <c r="B63" s="109" t="s">
        <v>106</v>
      </c>
      <c r="C63" s="110" t="s">
        <v>27</v>
      </c>
      <c r="D63" s="111" t="s">
        <v>1</v>
      </c>
      <c r="E63" s="112">
        <v>170</v>
      </c>
      <c r="F63" s="113">
        <f>(E63/100%)*(100%-L7)</f>
        <v>170</v>
      </c>
      <c r="G63" s="120"/>
      <c r="H63" s="101">
        <f t="shared" si="0"/>
        <v>0</v>
      </c>
      <c r="I63" s="74">
        <v>54047</v>
      </c>
      <c r="J63" s="94" t="s">
        <v>275</v>
      </c>
      <c r="K63" s="53" t="s">
        <v>1</v>
      </c>
      <c r="L63" s="71">
        <v>226</v>
      </c>
      <c r="M63" s="82">
        <f>(L63/100%)*(100%-L7)</f>
        <v>226</v>
      </c>
      <c r="N63" s="124"/>
      <c r="O63" s="31">
        <f t="shared" si="1"/>
        <v>0</v>
      </c>
      <c r="P63" s="31"/>
      <c r="Q63" s="31"/>
      <c r="R63" s="31"/>
      <c r="S63" s="31"/>
      <c r="T63" s="31"/>
    </row>
    <row r="64" spans="2:20" s="2" customFormat="1" ht="19.5" customHeight="1">
      <c r="B64" s="109" t="s">
        <v>107</v>
      </c>
      <c r="C64" s="110" t="s">
        <v>28</v>
      </c>
      <c r="D64" s="111" t="s">
        <v>190</v>
      </c>
      <c r="E64" s="112">
        <v>240</v>
      </c>
      <c r="F64" s="113">
        <f>(E64/100%)*(100%-L7)</f>
        <v>240</v>
      </c>
      <c r="G64" s="120"/>
      <c r="H64" s="101">
        <f t="shared" si="0"/>
        <v>0</v>
      </c>
      <c r="I64" s="74">
        <v>54048</v>
      </c>
      <c r="J64" s="94" t="s">
        <v>276</v>
      </c>
      <c r="K64" s="53" t="s">
        <v>1</v>
      </c>
      <c r="L64" s="71">
        <v>226</v>
      </c>
      <c r="M64" s="82">
        <f>(L64/100%)*(100%-L7)</f>
        <v>226</v>
      </c>
      <c r="N64" s="124"/>
      <c r="O64" s="31">
        <f t="shared" si="1"/>
        <v>0</v>
      </c>
      <c r="P64" s="31"/>
      <c r="Q64" s="31"/>
      <c r="R64" s="31"/>
      <c r="S64" s="31"/>
      <c r="T64" s="31"/>
    </row>
    <row r="65" spans="2:20" s="2" customFormat="1" ht="19.5" customHeight="1" thickBot="1">
      <c r="B65" s="109" t="s">
        <v>108</v>
      </c>
      <c r="C65" s="110" t="s">
        <v>29</v>
      </c>
      <c r="D65" s="111" t="s">
        <v>195</v>
      </c>
      <c r="E65" s="112">
        <v>170</v>
      </c>
      <c r="F65" s="113">
        <f>(E65/100%)*(100%-L7)</f>
        <v>170</v>
      </c>
      <c r="G65" s="120"/>
      <c r="H65" s="101">
        <f t="shared" si="0"/>
        <v>0</v>
      </c>
      <c r="I65" s="74">
        <v>54049</v>
      </c>
      <c r="J65" s="94" t="s">
        <v>277</v>
      </c>
      <c r="K65" s="53" t="s">
        <v>1</v>
      </c>
      <c r="L65" s="71">
        <v>226</v>
      </c>
      <c r="M65" s="82">
        <f>(L65/100%)*(100%-L7)</f>
        <v>226</v>
      </c>
      <c r="N65" s="124"/>
      <c r="O65" s="31">
        <f t="shared" si="1"/>
        <v>0</v>
      </c>
      <c r="P65" s="31"/>
      <c r="Q65" s="31"/>
      <c r="R65" s="31"/>
      <c r="S65" s="31"/>
      <c r="T65" s="31"/>
    </row>
    <row r="66" spans="2:20" s="2" customFormat="1" ht="19.5" customHeight="1" thickBot="1">
      <c r="B66" s="109" t="s">
        <v>109</v>
      </c>
      <c r="C66" s="110" t="s">
        <v>30</v>
      </c>
      <c r="D66" s="111" t="s">
        <v>191</v>
      </c>
      <c r="E66" s="112">
        <v>180</v>
      </c>
      <c r="F66" s="113">
        <f>(E66/100%)*(100%-L7)</f>
        <v>180</v>
      </c>
      <c r="G66" s="120"/>
      <c r="H66" s="101">
        <f t="shared" si="0"/>
        <v>0</v>
      </c>
      <c r="I66" s="43"/>
      <c r="J66" s="76" t="s">
        <v>189</v>
      </c>
      <c r="K66" s="45"/>
      <c r="L66" s="65"/>
      <c r="M66" s="65"/>
      <c r="N66" s="46"/>
      <c r="O66" s="31">
        <f t="shared" si="1"/>
        <v>0</v>
      </c>
      <c r="P66" s="31"/>
      <c r="Q66" s="31"/>
      <c r="R66" s="31"/>
      <c r="S66" s="31"/>
      <c r="T66" s="31"/>
    </row>
    <row r="67" spans="2:20" s="2" customFormat="1" ht="19.5" customHeight="1">
      <c r="B67" s="109" t="s">
        <v>110</v>
      </c>
      <c r="C67" s="110" t="s">
        <v>31</v>
      </c>
      <c r="D67" s="111" t="s">
        <v>192</v>
      </c>
      <c r="E67" s="112">
        <v>196</v>
      </c>
      <c r="F67" s="113">
        <f>(E67/100%)*(100%-L7)</f>
        <v>196</v>
      </c>
      <c r="G67" s="120"/>
      <c r="H67" s="101">
        <f t="shared" si="0"/>
        <v>0</v>
      </c>
      <c r="I67" s="18" t="s">
        <v>144</v>
      </c>
      <c r="J67" s="19" t="s">
        <v>135</v>
      </c>
      <c r="K67" s="48" t="s">
        <v>1</v>
      </c>
      <c r="L67" s="90">
        <v>170</v>
      </c>
      <c r="M67" s="82">
        <f>(L67/100%)*(100%-L7)</f>
        <v>170</v>
      </c>
      <c r="N67" s="126"/>
      <c r="O67" s="31">
        <f t="shared" si="1"/>
        <v>0</v>
      </c>
      <c r="P67" s="31"/>
      <c r="Q67" s="31"/>
      <c r="R67" s="31"/>
      <c r="S67" s="31"/>
      <c r="T67" s="31"/>
    </row>
    <row r="68" spans="2:20" s="2" customFormat="1" ht="19.5" customHeight="1">
      <c r="B68" s="109" t="s">
        <v>111</v>
      </c>
      <c r="C68" s="110" t="s">
        <v>32</v>
      </c>
      <c r="D68" s="111" t="s">
        <v>193</v>
      </c>
      <c r="E68" s="112">
        <v>225</v>
      </c>
      <c r="F68" s="113">
        <f>(E68/100%)*(100%-L7)</f>
        <v>225</v>
      </c>
      <c r="G68" s="120"/>
      <c r="H68" s="101">
        <f t="shared" si="0"/>
        <v>0</v>
      </c>
      <c r="I68" s="20" t="s">
        <v>145</v>
      </c>
      <c r="J68" s="21" t="s">
        <v>136</v>
      </c>
      <c r="K68" s="50" t="s">
        <v>1</v>
      </c>
      <c r="L68" s="91">
        <v>115</v>
      </c>
      <c r="M68" s="82">
        <f>(L68/100%)*(100%-L7)</f>
        <v>115</v>
      </c>
      <c r="N68" s="127"/>
      <c r="O68" s="31">
        <f t="shared" si="1"/>
        <v>0</v>
      </c>
      <c r="P68" s="31"/>
      <c r="Q68" s="31"/>
      <c r="R68" s="31"/>
      <c r="S68" s="31"/>
      <c r="T68" s="31"/>
    </row>
    <row r="69" spans="2:20" s="2" customFormat="1" ht="19.5" customHeight="1">
      <c r="B69" s="109" t="s">
        <v>112</v>
      </c>
      <c r="C69" s="110" t="s">
        <v>33</v>
      </c>
      <c r="D69" s="111" t="s">
        <v>194</v>
      </c>
      <c r="E69" s="112">
        <v>200</v>
      </c>
      <c r="F69" s="113">
        <f>(E69/100%)*(100%-L7)</f>
        <v>200</v>
      </c>
      <c r="G69" s="120"/>
      <c r="H69" s="101">
        <f t="shared" si="0"/>
        <v>0</v>
      </c>
      <c r="I69" s="20" t="s">
        <v>146</v>
      </c>
      <c r="J69" s="21" t="s">
        <v>6</v>
      </c>
      <c r="K69" s="50" t="s">
        <v>1</v>
      </c>
      <c r="L69" s="91">
        <v>170</v>
      </c>
      <c r="M69" s="82">
        <f>(L69/100%)*(100%-L7)</f>
        <v>170</v>
      </c>
      <c r="N69" s="128"/>
      <c r="O69" s="31">
        <f t="shared" si="1"/>
        <v>0</v>
      </c>
      <c r="P69" s="31"/>
      <c r="Q69" s="31"/>
      <c r="R69" s="31"/>
      <c r="S69" s="31"/>
      <c r="T69" s="31"/>
    </row>
    <row r="70" spans="2:20" s="2" customFormat="1" ht="19.5" customHeight="1">
      <c r="B70" s="109" t="s">
        <v>113</v>
      </c>
      <c r="C70" s="110" t="s">
        <v>34</v>
      </c>
      <c r="D70" s="111" t="s">
        <v>1</v>
      </c>
      <c r="E70" s="112">
        <v>200</v>
      </c>
      <c r="F70" s="113">
        <f>(E70/100%)*(100%-L7)</f>
        <v>200</v>
      </c>
      <c r="G70" s="120"/>
      <c r="H70" s="101">
        <f t="shared" si="0"/>
        <v>0</v>
      </c>
      <c r="I70" s="20" t="s">
        <v>147</v>
      </c>
      <c r="J70" s="21" t="s">
        <v>137</v>
      </c>
      <c r="K70" s="49" t="s">
        <v>1</v>
      </c>
      <c r="L70" s="91">
        <v>200</v>
      </c>
      <c r="M70" s="82">
        <f>(L70/100%)*(100%-L7)</f>
        <v>200</v>
      </c>
      <c r="N70" s="128"/>
      <c r="O70" s="31">
        <f t="shared" si="1"/>
        <v>0</v>
      </c>
      <c r="P70" s="31"/>
      <c r="Q70" s="31"/>
      <c r="R70" s="31"/>
      <c r="S70" s="31"/>
      <c r="T70" s="31"/>
    </row>
    <row r="71" spans="2:20" s="2" customFormat="1" ht="19.5" customHeight="1">
      <c r="B71" s="109" t="s">
        <v>114</v>
      </c>
      <c r="C71" s="110" t="s">
        <v>35</v>
      </c>
      <c r="D71" s="111" t="s">
        <v>1</v>
      </c>
      <c r="E71" s="112">
        <v>170</v>
      </c>
      <c r="F71" s="113">
        <f>(E71/100%)*(100%-L7)</f>
        <v>170</v>
      </c>
      <c r="G71" s="120"/>
      <c r="H71" s="101">
        <f t="shared" si="0"/>
        <v>0</v>
      </c>
      <c r="I71" s="20" t="s">
        <v>148</v>
      </c>
      <c r="J71" s="21" t="s">
        <v>138</v>
      </c>
      <c r="K71" s="49" t="s">
        <v>216</v>
      </c>
      <c r="L71" s="91">
        <v>255</v>
      </c>
      <c r="M71" s="82">
        <f>(L71/100%)*(100%-L7)</f>
        <v>255</v>
      </c>
      <c r="N71" s="128"/>
      <c r="O71" s="31">
        <f t="shared" si="1"/>
        <v>0</v>
      </c>
      <c r="P71" s="31"/>
      <c r="Q71" s="31"/>
      <c r="R71" s="31"/>
      <c r="S71" s="31"/>
      <c r="T71" s="31"/>
    </row>
    <row r="72" spans="2:20" s="2" customFormat="1" ht="19.5" customHeight="1">
      <c r="B72" s="109">
        <v>31094</v>
      </c>
      <c r="C72" s="110" t="s">
        <v>174</v>
      </c>
      <c r="D72" s="111" t="s">
        <v>192</v>
      </c>
      <c r="E72" s="112">
        <v>200</v>
      </c>
      <c r="F72" s="113">
        <f>(E72/100%)*(100%-L7)</f>
        <v>200</v>
      </c>
      <c r="G72" s="120"/>
      <c r="H72" s="101">
        <f t="shared" si="0"/>
        <v>0</v>
      </c>
      <c r="I72" s="20" t="s">
        <v>149</v>
      </c>
      <c r="J72" s="21" t="s">
        <v>139</v>
      </c>
      <c r="K72" s="49" t="s">
        <v>1</v>
      </c>
      <c r="L72" s="91">
        <v>215</v>
      </c>
      <c r="M72" s="82">
        <f>(L72/100%)*(100%-L7)</f>
        <v>215</v>
      </c>
      <c r="N72" s="128"/>
      <c r="O72" s="31">
        <f t="shared" si="1"/>
        <v>0</v>
      </c>
      <c r="P72" s="31"/>
      <c r="Q72" s="31"/>
      <c r="R72" s="31"/>
      <c r="S72" s="31"/>
      <c r="T72" s="31"/>
    </row>
    <row r="73" spans="2:20" s="2" customFormat="1" ht="19.5" customHeight="1">
      <c r="B73" s="109">
        <v>31095</v>
      </c>
      <c r="C73" s="110" t="s">
        <v>175</v>
      </c>
      <c r="D73" s="111" t="s">
        <v>193</v>
      </c>
      <c r="E73" s="112">
        <v>225</v>
      </c>
      <c r="F73" s="113">
        <f>(E73/100%)*(100%-L7)</f>
        <v>225</v>
      </c>
      <c r="G73" s="120"/>
      <c r="H73" s="101">
        <f t="shared" si="0"/>
        <v>0</v>
      </c>
      <c r="I73" s="20" t="s">
        <v>150</v>
      </c>
      <c r="J73" s="21" t="s">
        <v>140</v>
      </c>
      <c r="K73" s="49" t="s">
        <v>1</v>
      </c>
      <c r="L73" s="91">
        <v>215</v>
      </c>
      <c r="M73" s="82">
        <f>(L73/100%)*(100%-L7)</f>
        <v>215</v>
      </c>
      <c r="N73" s="128"/>
      <c r="O73" s="31">
        <f t="shared" si="1"/>
        <v>0</v>
      </c>
      <c r="P73" s="31"/>
      <c r="Q73" s="31"/>
      <c r="R73" s="31"/>
      <c r="S73" s="31"/>
      <c r="T73" s="31"/>
    </row>
    <row r="74" spans="2:20" s="2" customFormat="1" ht="19.5" customHeight="1">
      <c r="B74" s="109">
        <v>31096</v>
      </c>
      <c r="C74" s="110" t="s">
        <v>176</v>
      </c>
      <c r="D74" s="111" t="s">
        <v>190</v>
      </c>
      <c r="E74" s="112">
        <v>218</v>
      </c>
      <c r="F74" s="113">
        <f>(E74/100%)*(100%-L7)</f>
        <v>218</v>
      </c>
      <c r="G74" s="120"/>
      <c r="H74" s="101">
        <f t="shared" si="0"/>
        <v>0</v>
      </c>
      <c r="I74" s="20" t="s">
        <v>151</v>
      </c>
      <c r="J74" s="21" t="s">
        <v>7</v>
      </c>
      <c r="K74" s="49" t="s">
        <v>1</v>
      </c>
      <c r="L74" s="91">
        <v>135</v>
      </c>
      <c r="M74" s="82">
        <f>(L74/100%)*(100%-L7)</f>
        <v>135</v>
      </c>
      <c r="N74" s="128"/>
      <c r="O74" s="31">
        <f t="shared" si="1"/>
        <v>0</v>
      </c>
      <c r="P74" s="31"/>
      <c r="Q74" s="31"/>
      <c r="R74" s="31"/>
      <c r="S74" s="31"/>
      <c r="T74" s="31"/>
    </row>
    <row r="75" spans="2:20" s="2" customFormat="1" ht="19.5" customHeight="1">
      <c r="B75" s="109" t="s">
        <v>115</v>
      </c>
      <c r="C75" s="110" t="s">
        <v>36</v>
      </c>
      <c r="D75" s="111" t="s">
        <v>197</v>
      </c>
      <c r="E75" s="112">
        <v>170</v>
      </c>
      <c r="F75" s="113">
        <f>(E75/100%)*(100%-L7)</f>
        <v>170</v>
      </c>
      <c r="G75" s="120"/>
      <c r="H75" s="101">
        <f t="shared" si="0"/>
        <v>0</v>
      </c>
      <c r="I75" s="20" t="s">
        <v>152</v>
      </c>
      <c r="J75" s="21" t="s">
        <v>141</v>
      </c>
      <c r="K75" s="49" t="s">
        <v>1</v>
      </c>
      <c r="L75" s="91">
        <v>220</v>
      </c>
      <c r="M75" s="82">
        <f>(L75/100%)*(100%-L7)</f>
        <v>220</v>
      </c>
      <c r="N75" s="128"/>
      <c r="O75" s="31">
        <f t="shared" si="1"/>
        <v>0</v>
      </c>
      <c r="P75" s="31"/>
      <c r="Q75" s="31"/>
      <c r="R75" s="31"/>
      <c r="S75" s="31"/>
      <c r="T75" s="31"/>
    </row>
    <row r="76" spans="2:20" s="2" customFormat="1" ht="19.5" customHeight="1">
      <c r="B76" s="109" t="s">
        <v>116</v>
      </c>
      <c r="C76" s="110" t="s">
        <v>37</v>
      </c>
      <c r="D76" s="111" t="s">
        <v>191</v>
      </c>
      <c r="E76" s="112">
        <v>226</v>
      </c>
      <c r="F76" s="113">
        <f>(E76/100%)*(100%-L7)</f>
        <v>226</v>
      </c>
      <c r="G76" s="120"/>
      <c r="H76" s="101">
        <f t="shared" si="0"/>
        <v>0</v>
      </c>
      <c r="I76" s="20" t="s">
        <v>153</v>
      </c>
      <c r="J76" s="21" t="s">
        <v>142</v>
      </c>
      <c r="K76" s="49" t="s">
        <v>1</v>
      </c>
      <c r="L76" s="91">
        <v>220</v>
      </c>
      <c r="M76" s="82">
        <f>(L76/100%)*(100%-L7)</f>
        <v>220</v>
      </c>
      <c r="N76" s="128"/>
      <c r="O76" s="31">
        <f t="shared" si="1"/>
        <v>0</v>
      </c>
      <c r="P76" s="31"/>
      <c r="Q76" s="31"/>
      <c r="R76" s="31"/>
      <c r="S76" s="31"/>
      <c r="T76" s="31"/>
    </row>
    <row r="77" spans="2:20" s="2" customFormat="1" ht="19.5" customHeight="1">
      <c r="B77" s="109" t="s">
        <v>117</v>
      </c>
      <c r="C77" s="110" t="s">
        <v>38</v>
      </c>
      <c r="D77" s="111" t="s">
        <v>1</v>
      </c>
      <c r="E77" s="112">
        <v>260</v>
      </c>
      <c r="F77" s="113">
        <f>(E77/100%)*(100%-L7)</f>
        <v>260</v>
      </c>
      <c r="G77" s="120"/>
      <c r="H77" s="101">
        <f aca="true" t="shared" si="2" ref="H77:H96">F77*G77</f>
        <v>0</v>
      </c>
      <c r="I77" s="20" t="s">
        <v>154</v>
      </c>
      <c r="J77" s="21" t="s">
        <v>143</v>
      </c>
      <c r="K77" s="49" t="s">
        <v>1</v>
      </c>
      <c r="L77" s="91">
        <v>220</v>
      </c>
      <c r="M77" s="82">
        <f>(L77/100%)*(100%-L7)</f>
        <v>220</v>
      </c>
      <c r="N77" s="128"/>
      <c r="O77" s="31">
        <f aca="true" t="shared" si="3" ref="O77:O83">M77*N77</f>
        <v>0</v>
      </c>
      <c r="P77" s="31"/>
      <c r="Q77" s="31"/>
      <c r="R77" s="31"/>
      <c r="S77" s="31"/>
      <c r="T77" s="31"/>
    </row>
    <row r="78" spans="2:20" s="2" customFormat="1" ht="19.5" customHeight="1" thickBot="1">
      <c r="B78" s="109" t="s">
        <v>118</v>
      </c>
      <c r="C78" s="110" t="s">
        <v>39</v>
      </c>
      <c r="D78" s="111" t="s">
        <v>1</v>
      </c>
      <c r="E78" s="112">
        <v>260</v>
      </c>
      <c r="F78" s="113">
        <f>(E78/100%)*(100%-L7)</f>
        <v>260</v>
      </c>
      <c r="G78" s="120"/>
      <c r="H78" s="101">
        <f t="shared" si="2"/>
        <v>0</v>
      </c>
      <c r="I78" s="22" t="s">
        <v>155</v>
      </c>
      <c r="J78" s="26" t="s">
        <v>8</v>
      </c>
      <c r="K78" s="51" t="s">
        <v>216</v>
      </c>
      <c r="L78" s="84">
        <v>100</v>
      </c>
      <c r="M78" s="82">
        <f>(L78/100%)*(100%-L7)</f>
        <v>100</v>
      </c>
      <c r="N78" s="129"/>
      <c r="O78" s="31">
        <f t="shared" si="3"/>
        <v>0</v>
      </c>
      <c r="P78" s="31"/>
      <c r="Q78" s="31"/>
      <c r="R78" s="31"/>
      <c r="S78" s="31"/>
      <c r="T78" s="31"/>
    </row>
    <row r="79" spans="2:20" s="2" customFormat="1" ht="19.5" customHeight="1" thickBot="1">
      <c r="B79" s="109" t="s">
        <v>119</v>
      </c>
      <c r="C79" s="110" t="s">
        <v>40</v>
      </c>
      <c r="D79" s="111" t="s">
        <v>1</v>
      </c>
      <c r="E79" s="112">
        <v>260</v>
      </c>
      <c r="F79" s="113">
        <f>(E79/100%)*(100%-L7)</f>
        <v>260</v>
      </c>
      <c r="G79" s="120"/>
      <c r="H79" s="101">
        <f t="shared" si="2"/>
        <v>0</v>
      </c>
      <c r="I79" s="43"/>
      <c r="J79" s="76" t="s">
        <v>160</v>
      </c>
      <c r="K79" s="45"/>
      <c r="L79" s="65"/>
      <c r="M79" s="65"/>
      <c r="N79" s="130"/>
      <c r="O79" s="31">
        <f t="shared" si="3"/>
        <v>0</v>
      </c>
      <c r="P79" s="31"/>
      <c r="Q79" s="31"/>
      <c r="R79" s="31"/>
      <c r="S79" s="31"/>
      <c r="T79" s="31"/>
    </row>
    <row r="80" spans="2:20" s="2" customFormat="1" ht="19.5" customHeight="1">
      <c r="B80" s="109" t="s">
        <v>120</v>
      </c>
      <c r="C80" s="110" t="s">
        <v>41</v>
      </c>
      <c r="D80" s="111" t="s">
        <v>197</v>
      </c>
      <c r="E80" s="112">
        <v>187</v>
      </c>
      <c r="F80" s="113">
        <f>(E80/100%)*(100%-L7)</f>
        <v>187</v>
      </c>
      <c r="G80" s="120"/>
      <c r="H80" s="101">
        <f t="shared" si="2"/>
        <v>0</v>
      </c>
      <c r="I80" s="59">
        <v>14001</v>
      </c>
      <c r="J80" s="98" t="s">
        <v>223</v>
      </c>
      <c r="K80" s="60" t="s">
        <v>190</v>
      </c>
      <c r="L80" s="66">
        <v>223</v>
      </c>
      <c r="M80" s="82">
        <f>(L80/100%)*(100%-L7)</f>
        <v>223</v>
      </c>
      <c r="N80" s="131"/>
      <c r="O80" s="31">
        <f t="shared" si="3"/>
        <v>0</v>
      </c>
      <c r="P80" s="31"/>
      <c r="Q80" s="31"/>
      <c r="R80" s="31"/>
      <c r="S80" s="31"/>
      <c r="T80" s="31"/>
    </row>
    <row r="81" spans="2:20" s="2" customFormat="1" ht="19.5" customHeight="1">
      <c r="B81" s="109" t="s">
        <v>121</v>
      </c>
      <c r="C81" s="110" t="s">
        <v>42</v>
      </c>
      <c r="D81" s="111" t="s">
        <v>197</v>
      </c>
      <c r="E81" s="112">
        <v>187</v>
      </c>
      <c r="F81" s="113">
        <f>(E81/100%)*(100%-L7)</f>
        <v>187</v>
      </c>
      <c r="G81" s="120"/>
      <c r="H81" s="101">
        <f t="shared" si="2"/>
        <v>0</v>
      </c>
      <c r="I81" s="61">
        <v>14002</v>
      </c>
      <c r="J81" s="96" t="s">
        <v>223</v>
      </c>
      <c r="K81" s="55" t="s">
        <v>195</v>
      </c>
      <c r="L81" s="67">
        <v>122</v>
      </c>
      <c r="M81" s="82">
        <f>(L81/100%)*(100%-L7)</f>
        <v>122</v>
      </c>
      <c r="N81" s="132"/>
      <c r="O81" s="31">
        <f t="shared" si="3"/>
        <v>0</v>
      </c>
      <c r="P81" s="31"/>
      <c r="Q81" s="31"/>
      <c r="R81" s="31"/>
      <c r="S81" s="31"/>
      <c r="T81" s="31"/>
    </row>
    <row r="82" spans="2:20" s="2" customFormat="1" ht="19.5" customHeight="1">
      <c r="B82" s="109" t="s">
        <v>122</v>
      </c>
      <c r="C82" s="110" t="s">
        <v>43</v>
      </c>
      <c r="D82" s="111" t="s">
        <v>197</v>
      </c>
      <c r="E82" s="112">
        <v>187</v>
      </c>
      <c r="F82" s="113">
        <f>(E82/100%)*(100%-L7)</f>
        <v>187</v>
      </c>
      <c r="G82" s="120"/>
      <c r="H82" s="101">
        <f t="shared" si="2"/>
        <v>0</v>
      </c>
      <c r="I82" s="61">
        <v>14003</v>
      </c>
      <c r="J82" s="96" t="s">
        <v>224</v>
      </c>
      <c r="K82" s="55" t="s">
        <v>191</v>
      </c>
      <c r="L82" s="67">
        <v>167</v>
      </c>
      <c r="M82" s="82">
        <f>(L82/100%)*(100%-L7)</f>
        <v>167</v>
      </c>
      <c r="N82" s="132"/>
      <c r="O82" s="31">
        <f t="shared" si="3"/>
        <v>0</v>
      </c>
      <c r="P82" s="31"/>
      <c r="Q82" s="31"/>
      <c r="R82" s="31"/>
      <c r="S82" s="31"/>
      <c r="T82" s="31"/>
    </row>
    <row r="83" spans="2:20" s="2" customFormat="1" ht="19.5" customHeight="1">
      <c r="B83" s="109" t="s">
        <v>123</v>
      </c>
      <c r="C83" s="110" t="s">
        <v>44</v>
      </c>
      <c r="D83" s="111" t="s">
        <v>197</v>
      </c>
      <c r="E83" s="112">
        <v>187</v>
      </c>
      <c r="F83" s="113">
        <f>(E83/100%)*(100%-L7)</f>
        <v>187</v>
      </c>
      <c r="G83" s="120"/>
      <c r="H83" s="101">
        <f t="shared" si="2"/>
        <v>0</v>
      </c>
      <c r="I83" s="61">
        <v>14004</v>
      </c>
      <c r="J83" s="96" t="s">
        <v>225</v>
      </c>
      <c r="K83" s="55" t="s">
        <v>194</v>
      </c>
      <c r="L83" s="67">
        <v>399</v>
      </c>
      <c r="M83" s="82">
        <f>(L83/100%)*(100%-L7)</f>
        <v>399</v>
      </c>
      <c r="N83" s="132"/>
      <c r="O83" s="31">
        <f t="shared" si="3"/>
        <v>0</v>
      </c>
      <c r="P83" s="31"/>
      <c r="Q83" s="31"/>
      <c r="R83" s="31"/>
      <c r="S83" s="31"/>
      <c r="T83" s="31"/>
    </row>
    <row r="84" spans="2:20" s="2" customFormat="1" ht="19.5" customHeight="1">
      <c r="B84" s="109" t="s">
        <v>124</v>
      </c>
      <c r="C84" s="110" t="s">
        <v>45</v>
      </c>
      <c r="D84" s="111" t="s">
        <v>1</v>
      </c>
      <c r="E84" s="112">
        <v>225</v>
      </c>
      <c r="F84" s="113">
        <f>(E84/100%)*(100%-L7)</f>
        <v>225</v>
      </c>
      <c r="G84" s="120"/>
      <c r="H84" s="101">
        <f t="shared" si="2"/>
        <v>0</v>
      </c>
      <c r="I84" s="62">
        <v>14005</v>
      </c>
      <c r="J84" s="96" t="s">
        <v>226</v>
      </c>
      <c r="K84" s="55" t="s">
        <v>194</v>
      </c>
      <c r="L84" s="67">
        <v>369</v>
      </c>
      <c r="M84" s="82">
        <f>(L84/100%)*(100%-L7)</f>
        <v>369</v>
      </c>
      <c r="N84" s="132"/>
      <c r="O84" s="31">
        <f>M84*N84</f>
        <v>0</v>
      </c>
      <c r="P84" s="31"/>
      <c r="Q84" s="31"/>
      <c r="R84" s="31"/>
      <c r="S84" s="31"/>
      <c r="T84" s="31"/>
    </row>
    <row r="85" spans="2:20" s="2" customFormat="1" ht="19.5" customHeight="1">
      <c r="B85" s="109" t="s">
        <v>125</v>
      </c>
      <c r="C85" s="110" t="s">
        <v>46</v>
      </c>
      <c r="D85" s="111" t="s">
        <v>1</v>
      </c>
      <c r="E85" s="112">
        <v>225</v>
      </c>
      <c r="F85" s="113">
        <f>(E85/100%)*(100%-L7)</f>
        <v>225</v>
      </c>
      <c r="G85" s="120"/>
      <c r="H85" s="101">
        <f t="shared" si="2"/>
        <v>0</v>
      </c>
      <c r="I85" s="62">
        <v>14006</v>
      </c>
      <c r="J85" s="96" t="s">
        <v>161</v>
      </c>
      <c r="K85" s="55" t="s">
        <v>1</v>
      </c>
      <c r="L85" s="67">
        <v>800</v>
      </c>
      <c r="M85" s="82">
        <f>(L85/100%)*(100%-L7)</f>
        <v>800</v>
      </c>
      <c r="N85" s="132"/>
      <c r="O85" s="31">
        <f aca="true" t="shared" si="4" ref="O85:O106">M85*N85</f>
        <v>0</v>
      </c>
      <c r="P85" s="31"/>
      <c r="Q85" s="31"/>
      <c r="R85" s="31"/>
      <c r="S85" s="31"/>
      <c r="T85" s="31"/>
    </row>
    <row r="86" spans="2:20" s="2" customFormat="1" ht="19.5" customHeight="1">
      <c r="B86" s="109" t="s">
        <v>126</v>
      </c>
      <c r="C86" s="110" t="s">
        <v>47</v>
      </c>
      <c r="D86" s="111" t="s">
        <v>1</v>
      </c>
      <c r="E86" s="112">
        <v>300</v>
      </c>
      <c r="F86" s="113">
        <f>(E86/100%)*(100%-L7)</f>
        <v>300</v>
      </c>
      <c r="G86" s="120"/>
      <c r="H86" s="101">
        <f t="shared" si="2"/>
        <v>0</v>
      </c>
      <c r="I86" s="63">
        <v>14007</v>
      </c>
      <c r="J86" s="96" t="s">
        <v>162</v>
      </c>
      <c r="K86" s="55" t="s">
        <v>1</v>
      </c>
      <c r="L86" s="67">
        <v>626</v>
      </c>
      <c r="M86" s="82">
        <f>(L86/100%)*(100%-L7)</f>
        <v>626</v>
      </c>
      <c r="N86" s="132"/>
      <c r="O86" s="31">
        <f t="shared" si="4"/>
        <v>0</v>
      </c>
      <c r="P86" s="31"/>
      <c r="Q86" s="31"/>
      <c r="R86" s="31"/>
      <c r="S86" s="31"/>
      <c r="T86" s="31"/>
    </row>
    <row r="87" spans="2:20" s="2" customFormat="1" ht="19.5" customHeight="1">
      <c r="B87" s="109" t="s">
        <v>127</v>
      </c>
      <c r="C87" s="110" t="s">
        <v>4</v>
      </c>
      <c r="D87" s="111" t="s">
        <v>1</v>
      </c>
      <c r="E87" s="112">
        <v>180</v>
      </c>
      <c r="F87" s="113">
        <f>(E87/100%)*(100%-L7)</f>
        <v>180</v>
      </c>
      <c r="G87" s="120"/>
      <c r="H87" s="101">
        <f t="shared" si="2"/>
        <v>0</v>
      </c>
      <c r="I87" s="62">
        <v>14008</v>
      </c>
      <c r="J87" s="96" t="s">
        <v>227</v>
      </c>
      <c r="K87" s="55" t="s">
        <v>221</v>
      </c>
      <c r="L87" s="67">
        <v>212</v>
      </c>
      <c r="M87" s="82">
        <f>(L87/100%)*(100%-L7)</f>
        <v>212</v>
      </c>
      <c r="N87" s="132"/>
      <c r="O87" s="31">
        <f t="shared" si="4"/>
        <v>0</v>
      </c>
      <c r="P87" s="31"/>
      <c r="Q87" s="31"/>
      <c r="R87" s="31"/>
      <c r="S87" s="31"/>
      <c r="T87" s="31"/>
    </row>
    <row r="88" spans="2:20" s="2" customFormat="1" ht="19.5" customHeight="1">
      <c r="B88" s="109" t="s">
        <v>128</v>
      </c>
      <c r="C88" s="110" t="s">
        <v>48</v>
      </c>
      <c r="D88" s="111" t="s">
        <v>1</v>
      </c>
      <c r="E88" s="112">
        <v>180</v>
      </c>
      <c r="F88" s="113">
        <f>(E88/100%)*(100%-L7)</f>
        <v>180</v>
      </c>
      <c r="G88" s="120"/>
      <c r="H88" s="101">
        <f t="shared" si="2"/>
        <v>0</v>
      </c>
      <c r="I88" s="63">
        <v>14009</v>
      </c>
      <c r="J88" s="40" t="s">
        <v>228</v>
      </c>
      <c r="K88" s="55" t="s">
        <v>222</v>
      </c>
      <c r="L88" s="68">
        <v>190</v>
      </c>
      <c r="M88" s="82">
        <f>(L88/100%)*(100%-L7)</f>
        <v>190</v>
      </c>
      <c r="N88" s="132"/>
      <c r="O88" s="31">
        <f t="shared" si="4"/>
        <v>0</v>
      </c>
      <c r="P88" s="31"/>
      <c r="Q88" s="31"/>
      <c r="R88" s="31"/>
      <c r="S88" s="31"/>
      <c r="T88" s="31"/>
    </row>
    <row r="89" spans="2:20" s="2" customFormat="1" ht="19.5" customHeight="1">
      <c r="B89" s="109" t="s">
        <v>129</v>
      </c>
      <c r="C89" s="110" t="s">
        <v>49</v>
      </c>
      <c r="D89" s="111" t="s">
        <v>1</v>
      </c>
      <c r="E89" s="112">
        <v>180</v>
      </c>
      <c r="F89" s="113">
        <f>(E89/100%)*(100%-L7)</f>
        <v>180</v>
      </c>
      <c r="G89" s="120"/>
      <c r="H89" s="101">
        <f t="shared" si="2"/>
        <v>0</v>
      </c>
      <c r="I89" s="63" t="s">
        <v>170</v>
      </c>
      <c r="J89" s="96" t="s">
        <v>172</v>
      </c>
      <c r="K89" s="55" t="s">
        <v>1</v>
      </c>
      <c r="L89" s="68">
        <v>333</v>
      </c>
      <c r="M89" s="157">
        <f>(L89/100%)*(100%-L7)</f>
        <v>333</v>
      </c>
      <c r="N89" s="133"/>
      <c r="O89" s="31">
        <f t="shared" si="4"/>
        <v>0</v>
      </c>
      <c r="P89" s="31"/>
      <c r="Q89" s="31"/>
      <c r="R89" s="31"/>
      <c r="S89" s="31"/>
      <c r="T89" s="31"/>
    </row>
    <row r="90" spans="2:20" s="2" customFormat="1" ht="19.5" customHeight="1">
      <c r="B90" s="109" t="s">
        <v>130</v>
      </c>
      <c r="C90" s="110" t="s">
        <v>50</v>
      </c>
      <c r="D90" s="111" t="s">
        <v>1</v>
      </c>
      <c r="E90" s="112">
        <v>180</v>
      </c>
      <c r="F90" s="113">
        <f>(E90/100%)*(100%-L7)</f>
        <v>180</v>
      </c>
      <c r="G90" s="120"/>
      <c r="H90" s="101">
        <f t="shared" si="2"/>
        <v>0</v>
      </c>
      <c r="I90" s="62" t="s">
        <v>171</v>
      </c>
      <c r="J90" s="96" t="s">
        <v>173</v>
      </c>
      <c r="K90" s="158" t="s">
        <v>1</v>
      </c>
      <c r="L90" s="67">
        <v>333</v>
      </c>
      <c r="M90" s="82">
        <f>(L90/100%)*(100%-L7)</f>
        <v>333</v>
      </c>
      <c r="N90" s="159"/>
      <c r="O90" s="31">
        <f t="shared" si="4"/>
        <v>0</v>
      </c>
      <c r="P90" s="31"/>
      <c r="Q90" s="31"/>
      <c r="R90" s="31"/>
      <c r="S90" s="31"/>
      <c r="T90" s="31"/>
    </row>
    <row r="91" spans="2:20" s="2" customFormat="1" ht="19.5" customHeight="1">
      <c r="B91" s="109" t="s">
        <v>131</v>
      </c>
      <c r="C91" s="110" t="s">
        <v>51</v>
      </c>
      <c r="D91" s="111" t="s">
        <v>1</v>
      </c>
      <c r="E91" s="112">
        <v>180</v>
      </c>
      <c r="F91" s="113">
        <f>(E91/100%)*(100%-L7)</f>
        <v>180</v>
      </c>
      <c r="G91" s="120"/>
      <c r="H91" s="101">
        <f t="shared" si="2"/>
        <v>0</v>
      </c>
      <c r="I91" s="62" t="s">
        <v>319</v>
      </c>
      <c r="J91" s="96" t="s">
        <v>320</v>
      </c>
      <c r="K91" s="158" t="s">
        <v>1</v>
      </c>
      <c r="L91" s="67">
        <v>610</v>
      </c>
      <c r="M91" s="157">
        <f>(L91/100%)*(100%-L7)</f>
        <v>610</v>
      </c>
      <c r="N91" s="159"/>
      <c r="O91" s="31">
        <f t="shared" si="4"/>
        <v>0</v>
      </c>
      <c r="P91" s="31"/>
      <c r="Q91" s="31"/>
      <c r="R91" s="31"/>
      <c r="S91" s="31"/>
      <c r="T91" s="31"/>
    </row>
    <row r="92" spans="2:20" s="2" customFormat="1" ht="19.5" customHeight="1">
      <c r="B92" s="109" t="s">
        <v>132</v>
      </c>
      <c r="C92" s="114" t="s">
        <v>52</v>
      </c>
      <c r="D92" s="111" t="s">
        <v>197</v>
      </c>
      <c r="E92" s="112">
        <v>187</v>
      </c>
      <c r="F92" s="113">
        <f>(E92/100%)*(100%-L7)</f>
        <v>187</v>
      </c>
      <c r="G92" s="120"/>
      <c r="H92" s="101">
        <f t="shared" si="2"/>
        <v>0</v>
      </c>
      <c r="I92" s="62" t="s">
        <v>321</v>
      </c>
      <c r="J92" s="96" t="s">
        <v>322</v>
      </c>
      <c r="K92" s="158" t="s">
        <v>190</v>
      </c>
      <c r="L92" s="67">
        <v>212</v>
      </c>
      <c r="M92" s="157">
        <f>(L92/100%)*(100%-L7)</f>
        <v>212</v>
      </c>
      <c r="N92" s="159"/>
      <c r="O92" s="31">
        <f t="shared" si="4"/>
        <v>0</v>
      </c>
      <c r="P92" s="31"/>
      <c r="Q92" s="31"/>
      <c r="R92" s="31"/>
      <c r="S92" s="31"/>
      <c r="T92" s="31"/>
    </row>
    <row r="93" spans="2:20" s="2" customFormat="1" ht="19.5" customHeight="1">
      <c r="B93" s="109" t="s">
        <v>133</v>
      </c>
      <c r="C93" s="114" t="s">
        <v>53</v>
      </c>
      <c r="D93" s="111" t="s">
        <v>197</v>
      </c>
      <c r="E93" s="112">
        <v>187</v>
      </c>
      <c r="F93" s="113">
        <f>(E93/100%)*(100%-L7)</f>
        <v>187</v>
      </c>
      <c r="G93" s="120"/>
      <c r="H93" s="101">
        <f t="shared" si="2"/>
        <v>0</v>
      </c>
      <c r="I93" s="141" t="s">
        <v>291</v>
      </c>
      <c r="J93" s="153" t="s">
        <v>299</v>
      </c>
      <c r="K93" s="154" t="s">
        <v>298</v>
      </c>
      <c r="L93" s="155">
        <v>327</v>
      </c>
      <c r="M93" s="82">
        <f>(L93/100%)*(100%-L7)</f>
        <v>327</v>
      </c>
      <c r="N93" s="156"/>
      <c r="O93" s="31">
        <f t="shared" si="4"/>
        <v>0</v>
      </c>
      <c r="P93" s="31"/>
      <c r="Q93" s="31"/>
      <c r="R93" s="31"/>
      <c r="S93" s="31"/>
      <c r="T93" s="31"/>
    </row>
    <row r="94" spans="2:20" s="2" customFormat="1" ht="19.5" customHeight="1" thickBot="1">
      <c r="B94" s="115" t="s">
        <v>134</v>
      </c>
      <c r="C94" s="116" t="s">
        <v>54</v>
      </c>
      <c r="D94" s="117" t="s">
        <v>195</v>
      </c>
      <c r="E94" s="118">
        <v>170</v>
      </c>
      <c r="F94" s="113">
        <f>(E94/100%)*(100%-L7)</f>
        <v>170</v>
      </c>
      <c r="G94" s="121"/>
      <c r="H94" s="101">
        <f t="shared" si="2"/>
        <v>0</v>
      </c>
      <c r="I94" s="23" t="s">
        <v>292</v>
      </c>
      <c r="J94" s="96" t="s">
        <v>300</v>
      </c>
      <c r="K94" s="55" t="s">
        <v>298</v>
      </c>
      <c r="L94" s="67">
        <v>327</v>
      </c>
      <c r="M94" s="82">
        <f>(L94/100%)*(100%-L7)</f>
        <v>327</v>
      </c>
      <c r="N94" s="132"/>
      <c r="O94" s="31">
        <f t="shared" si="4"/>
        <v>0</v>
      </c>
      <c r="P94" s="31"/>
      <c r="Q94" s="31"/>
      <c r="R94" s="31"/>
      <c r="S94" s="31"/>
      <c r="T94" s="31"/>
    </row>
    <row r="95" spans="2:20" s="2" customFormat="1" ht="19.5" customHeight="1" thickBot="1">
      <c r="B95" s="43"/>
      <c r="C95" s="76" t="s">
        <v>177</v>
      </c>
      <c r="D95" s="45"/>
      <c r="E95" s="65"/>
      <c r="F95" s="65"/>
      <c r="G95" s="130"/>
      <c r="H95" s="101">
        <f t="shared" si="2"/>
        <v>0</v>
      </c>
      <c r="I95" s="23" t="s">
        <v>293</v>
      </c>
      <c r="J95" s="96" t="s">
        <v>301</v>
      </c>
      <c r="K95" s="55" t="s">
        <v>298</v>
      </c>
      <c r="L95" s="67">
        <v>327</v>
      </c>
      <c r="M95" s="82">
        <f>(L95/100%)*(100%-L7)</f>
        <v>327</v>
      </c>
      <c r="N95" s="132"/>
      <c r="O95" s="31">
        <f t="shared" si="4"/>
        <v>0</v>
      </c>
      <c r="P95" s="31"/>
      <c r="Q95" s="31"/>
      <c r="R95" s="31"/>
      <c r="S95" s="31"/>
      <c r="T95" s="31"/>
    </row>
    <row r="96" spans="2:20" s="2" customFormat="1" ht="19.5" customHeight="1">
      <c r="B96" s="24" t="s">
        <v>179</v>
      </c>
      <c r="C96" s="99" t="s">
        <v>230</v>
      </c>
      <c r="D96" s="48" t="s">
        <v>229</v>
      </c>
      <c r="E96" s="69">
        <v>1090</v>
      </c>
      <c r="F96" s="82">
        <f>(E96/100%)*(100%-L7)</f>
        <v>1090</v>
      </c>
      <c r="G96" s="134"/>
      <c r="H96" s="101">
        <f t="shared" si="2"/>
        <v>0</v>
      </c>
      <c r="I96" s="23" t="s">
        <v>294</v>
      </c>
      <c r="J96" s="96" t="s">
        <v>302</v>
      </c>
      <c r="K96" s="55" t="s">
        <v>298</v>
      </c>
      <c r="L96" s="67">
        <v>327</v>
      </c>
      <c r="M96" s="82">
        <f>(L96/100%)*(100%-L7)</f>
        <v>327</v>
      </c>
      <c r="N96" s="132"/>
      <c r="O96" s="31">
        <f t="shared" si="4"/>
        <v>0</v>
      </c>
      <c r="P96" s="31"/>
      <c r="Q96" s="31"/>
      <c r="R96" s="31"/>
      <c r="S96" s="31"/>
      <c r="T96" s="31"/>
    </row>
    <row r="97" spans="2:20" s="2" customFormat="1" ht="19.5" customHeight="1">
      <c r="B97" s="27" t="s">
        <v>180</v>
      </c>
      <c r="C97" s="29" t="s">
        <v>231</v>
      </c>
      <c r="D97" s="49" t="s">
        <v>191</v>
      </c>
      <c r="E97" s="85">
        <v>396</v>
      </c>
      <c r="F97" s="82">
        <f>(E97/100%)*(100%-L7)</f>
        <v>396</v>
      </c>
      <c r="G97" s="127"/>
      <c r="H97" s="101">
        <f>F97*G97</f>
        <v>0</v>
      </c>
      <c r="I97" s="23" t="s">
        <v>295</v>
      </c>
      <c r="J97" s="96" t="s">
        <v>303</v>
      </c>
      <c r="K97" s="55" t="s">
        <v>190</v>
      </c>
      <c r="L97" s="67">
        <v>223</v>
      </c>
      <c r="M97" s="82">
        <f>(L97/100%)*(100%-L7)</f>
        <v>223</v>
      </c>
      <c r="N97" s="132"/>
      <c r="O97" s="31">
        <f t="shared" si="4"/>
        <v>0</v>
      </c>
      <c r="P97" s="31"/>
      <c r="Q97" s="31"/>
      <c r="R97" s="31"/>
      <c r="S97" s="31"/>
      <c r="T97" s="31"/>
    </row>
    <row r="98" spans="2:20" s="2" customFormat="1" ht="19.5" customHeight="1" thickBot="1">
      <c r="B98" s="25" t="s">
        <v>181</v>
      </c>
      <c r="C98" s="30" t="s">
        <v>178</v>
      </c>
      <c r="D98" s="56" t="s">
        <v>1</v>
      </c>
      <c r="E98" s="86">
        <v>1490</v>
      </c>
      <c r="F98" s="89">
        <f>(E98/100%)*(100%-L7)</f>
        <v>1490</v>
      </c>
      <c r="G98" s="135"/>
      <c r="H98" s="101">
        <f aca="true" t="shared" si="5" ref="H98:H105">F98*G98</f>
        <v>0</v>
      </c>
      <c r="I98" s="23" t="s">
        <v>296</v>
      </c>
      <c r="J98" s="96" t="s">
        <v>304</v>
      </c>
      <c r="K98" s="55" t="s">
        <v>191</v>
      </c>
      <c r="L98" s="67">
        <v>167</v>
      </c>
      <c r="M98" s="82">
        <f>(L98/100%)*(100%-L7)</f>
        <v>167</v>
      </c>
      <c r="N98" s="132"/>
      <c r="O98" s="31">
        <f t="shared" si="4"/>
        <v>0</v>
      </c>
      <c r="P98" s="31"/>
      <c r="Q98" s="31"/>
      <c r="R98" s="31"/>
      <c r="S98" s="31"/>
      <c r="T98" s="31"/>
    </row>
    <row r="99" spans="2:20" s="2" customFormat="1" ht="19.5" customHeight="1" thickBot="1">
      <c r="B99" s="43"/>
      <c r="C99" s="76" t="s">
        <v>9</v>
      </c>
      <c r="D99" s="45"/>
      <c r="E99" s="65"/>
      <c r="F99" s="65"/>
      <c r="G99" s="46"/>
      <c r="H99" s="101">
        <f t="shared" si="5"/>
        <v>0</v>
      </c>
      <c r="I99" s="23" t="s">
        <v>297</v>
      </c>
      <c r="J99" s="96" t="s">
        <v>305</v>
      </c>
      <c r="K99" s="55" t="s">
        <v>222</v>
      </c>
      <c r="L99" s="67">
        <v>205</v>
      </c>
      <c r="M99" s="82">
        <f>(L99/100%)*(100%-L7)</f>
        <v>205</v>
      </c>
      <c r="N99" s="132"/>
      <c r="O99" s="31">
        <f t="shared" si="4"/>
        <v>0</v>
      </c>
      <c r="P99" s="31"/>
      <c r="Q99" s="31"/>
      <c r="R99" s="31"/>
      <c r="S99" s="31"/>
      <c r="T99" s="31"/>
    </row>
    <row r="100" spans="2:20" s="2" customFormat="1" ht="19.5" customHeight="1" thickBot="1">
      <c r="B100" s="23" t="s">
        <v>290</v>
      </c>
      <c r="C100" s="19" t="s">
        <v>169</v>
      </c>
      <c r="D100" s="52" t="s">
        <v>216</v>
      </c>
      <c r="E100" s="83">
        <v>138</v>
      </c>
      <c r="F100" s="82">
        <f>(E100/100%)*(100%-L7)</f>
        <v>138</v>
      </c>
      <c r="G100" s="128"/>
      <c r="H100" s="101">
        <f t="shared" si="5"/>
        <v>0</v>
      </c>
      <c r="I100" s="43"/>
      <c r="J100" s="76" t="s">
        <v>306</v>
      </c>
      <c r="K100" s="45"/>
      <c r="L100" s="65"/>
      <c r="M100" s="65"/>
      <c r="N100" s="130"/>
      <c r="O100" s="31">
        <f t="shared" si="4"/>
        <v>0</v>
      </c>
      <c r="P100" s="31"/>
      <c r="Q100" s="31"/>
      <c r="R100" s="31"/>
      <c r="S100" s="31"/>
      <c r="T100" s="31"/>
    </row>
    <row r="101" spans="2:20" s="2" customFormat="1" ht="19.5" customHeight="1">
      <c r="B101" s="23" t="s">
        <v>164</v>
      </c>
      <c r="C101" s="21" t="s">
        <v>168</v>
      </c>
      <c r="D101" s="49" t="s">
        <v>216</v>
      </c>
      <c r="E101" s="83">
        <v>439</v>
      </c>
      <c r="F101" s="82">
        <f>(E101/100%)*(100%-L7)</f>
        <v>439</v>
      </c>
      <c r="G101" s="128"/>
      <c r="H101" s="101">
        <f t="shared" si="5"/>
        <v>0</v>
      </c>
      <c r="I101" s="23" t="s">
        <v>313</v>
      </c>
      <c r="J101" s="96" t="s">
        <v>307</v>
      </c>
      <c r="K101" s="55" t="s">
        <v>196</v>
      </c>
      <c r="L101" s="67">
        <v>310</v>
      </c>
      <c r="M101" s="82">
        <f>(L101/100%)*(100%-L7)</f>
        <v>310</v>
      </c>
      <c r="N101" s="132"/>
      <c r="O101" s="31">
        <f t="shared" si="4"/>
        <v>0</v>
      </c>
      <c r="P101" s="31"/>
      <c r="Q101" s="31"/>
      <c r="R101" s="31"/>
      <c r="S101" s="31"/>
      <c r="T101" s="31"/>
    </row>
    <row r="102" spans="2:20" s="2" customFormat="1" ht="19.5" customHeight="1">
      <c r="B102" s="23" t="s">
        <v>165</v>
      </c>
      <c r="C102" s="21" t="s">
        <v>218</v>
      </c>
      <c r="D102" s="49" t="s">
        <v>217</v>
      </c>
      <c r="E102" s="83">
        <v>186</v>
      </c>
      <c r="F102" s="82">
        <f>(E102/100%)*(100%-L7)</f>
        <v>186</v>
      </c>
      <c r="G102" s="128"/>
      <c r="H102" s="101">
        <f t="shared" si="5"/>
        <v>0</v>
      </c>
      <c r="I102" s="23" t="s">
        <v>314</v>
      </c>
      <c r="J102" s="96" t="s">
        <v>308</v>
      </c>
      <c r="K102" s="55" t="s">
        <v>196</v>
      </c>
      <c r="L102" s="67">
        <v>310</v>
      </c>
      <c r="M102" s="82">
        <f>(L102/100%)*(100%-L7)</f>
        <v>310</v>
      </c>
      <c r="N102" s="132"/>
      <c r="O102" s="31">
        <f t="shared" si="4"/>
        <v>0</v>
      </c>
      <c r="P102" s="31"/>
      <c r="Q102" s="31"/>
      <c r="R102" s="31"/>
      <c r="S102" s="31"/>
      <c r="T102" s="31"/>
    </row>
    <row r="103" spans="2:20" s="2" customFormat="1" ht="19.5" customHeight="1">
      <c r="B103" s="23" t="s">
        <v>156</v>
      </c>
      <c r="C103" s="21" t="s">
        <v>284</v>
      </c>
      <c r="D103" s="49" t="s">
        <v>194</v>
      </c>
      <c r="E103" s="83">
        <v>229</v>
      </c>
      <c r="F103" s="82">
        <f>(E103/100%)*(100%-L7)</f>
        <v>229</v>
      </c>
      <c r="G103" s="128"/>
      <c r="H103" s="101">
        <f t="shared" si="5"/>
        <v>0</v>
      </c>
      <c r="I103" s="23" t="s">
        <v>315</v>
      </c>
      <c r="J103" s="96" t="s">
        <v>309</v>
      </c>
      <c r="K103" s="55" t="s">
        <v>196</v>
      </c>
      <c r="L103" s="67">
        <v>310</v>
      </c>
      <c r="M103" s="82">
        <f>(L103/100%)*(100%-L7)</f>
        <v>310</v>
      </c>
      <c r="N103" s="132"/>
      <c r="O103" s="31">
        <f t="shared" si="4"/>
        <v>0</v>
      </c>
      <c r="P103" s="31"/>
      <c r="Q103" s="31"/>
      <c r="R103" s="31"/>
      <c r="S103" s="31"/>
      <c r="T103" s="31"/>
    </row>
    <row r="104" spans="2:20" s="2" customFormat="1" ht="19.5" customHeight="1">
      <c r="B104" s="23" t="s">
        <v>166</v>
      </c>
      <c r="C104" s="21" t="s">
        <v>219</v>
      </c>
      <c r="D104" s="50" t="s">
        <v>191</v>
      </c>
      <c r="E104" s="83">
        <v>363</v>
      </c>
      <c r="F104" s="82">
        <f>(E104/100%)*(100%-L7)</f>
        <v>363</v>
      </c>
      <c r="G104" s="128"/>
      <c r="H104" s="101">
        <f t="shared" si="5"/>
        <v>0</v>
      </c>
      <c r="I104" s="23" t="s">
        <v>316</v>
      </c>
      <c r="J104" s="96" t="s">
        <v>310</v>
      </c>
      <c r="K104" s="55" t="s">
        <v>196</v>
      </c>
      <c r="L104" s="67">
        <v>310</v>
      </c>
      <c r="M104" s="82">
        <f>(L104/100%)*(100%-L7)</f>
        <v>310</v>
      </c>
      <c r="N104" s="132"/>
      <c r="O104" s="31">
        <f t="shared" si="4"/>
        <v>0</v>
      </c>
      <c r="P104" s="31"/>
      <c r="Q104" s="31"/>
      <c r="R104" s="31"/>
      <c r="S104" s="31"/>
      <c r="T104" s="31"/>
    </row>
    <row r="105" spans="2:20" s="2" customFormat="1" ht="19.5" customHeight="1" thickBot="1">
      <c r="B105" s="81" t="s">
        <v>167</v>
      </c>
      <c r="C105" s="26" t="s">
        <v>220</v>
      </c>
      <c r="D105" s="56" t="s">
        <v>193</v>
      </c>
      <c r="E105" s="84">
        <v>363</v>
      </c>
      <c r="F105" s="139">
        <f>(E105/100%)*(100%-L7)</f>
        <v>363</v>
      </c>
      <c r="G105" s="129"/>
      <c r="H105" s="160">
        <f t="shared" si="5"/>
        <v>0</v>
      </c>
      <c r="I105" s="23" t="s">
        <v>317</v>
      </c>
      <c r="J105" s="96" t="s">
        <v>311</v>
      </c>
      <c r="K105" s="55" t="s">
        <v>191</v>
      </c>
      <c r="L105" s="67">
        <v>167</v>
      </c>
      <c r="M105" s="82">
        <f>(L105/100%)*(100%-L7)</f>
        <v>167</v>
      </c>
      <c r="N105" s="132"/>
      <c r="O105" s="31">
        <f t="shared" si="4"/>
        <v>0</v>
      </c>
      <c r="P105" s="31"/>
      <c r="Q105" s="31"/>
      <c r="R105" s="31"/>
      <c r="S105" s="31"/>
      <c r="T105" s="31"/>
    </row>
    <row r="106" spans="2:20" s="2" customFormat="1" ht="18" customHeight="1" thickBot="1">
      <c r="B106" s="149"/>
      <c r="C106" s="150"/>
      <c r="D106" s="148"/>
      <c r="E106" s="151"/>
      <c r="F106" s="146"/>
      <c r="G106" s="152"/>
      <c r="H106" s="140"/>
      <c r="I106" s="81" t="s">
        <v>318</v>
      </c>
      <c r="J106" s="97" t="s">
        <v>312</v>
      </c>
      <c r="K106" s="137" t="s">
        <v>191</v>
      </c>
      <c r="L106" s="138">
        <v>167</v>
      </c>
      <c r="M106" s="139">
        <f>(L106/100%)*(100%-L7)</f>
        <v>167</v>
      </c>
      <c r="N106" s="162"/>
      <c r="O106" s="31">
        <f t="shared" si="4"/>
        <v>0</v>
      </c>
      <c r="P106" s="31"/>
      <c r="Q106" s="31"/>
      <c r="R106" s="31"/>
      <c r="S106" s="31"/>
      <c r="T106" s="31"/>
    </row>
    <row r="107" spans="2:15" s="2" customFormat="1" ht="24.75" customHeight="1" hidden="1">
      <c r="B107" s="149"/>
      <c r="C107" s="150"/>
      <c r="D107" s="148"/>
      <c r="E107" s="151"/>
      <c r="F107" s="146"/>
      <c r="G107" s="152"/>
      <c r="H107" s="140"/>
      <c r="I107" s="145"/>
      <c r="J107" s="143"/>
      <c r="K107" s="144"/>
      <c r="L107" s="145"/>
      <c r="M107" s="146"/>
      <c r="N107" s="161"/>
      <c r="O107" s="37"/>
    </row>
    <row r="108" spans="2:15" s="2" customFormat="1" ht="19.5" customHeight="1" hidden="1">
      <c r="B108" s="149"/>
      <c r="C108" s="150"/>
      <c r="D108" s="148"/>
      <c r="E108" s="151"/>
      <c r="F108" s="146"/>
      <c r="G108" s="152"/>
      <c r="H108" s="140">
        <f>SUM(H12:H107)</f>
        <v>0</v>
      </c>
      <c r="I108" s="142"/>
      <c r="J108" s="143"/>
      <c r="K108" s="144"/>
      <c r="L108" s="145"/>
      <c r="M108" s="146"/>
      <c r="N108" s="147"/>
      <c r="O108" s="31"/>
    </row>
    <row r="109" spans="2:15" s="2" customFormat="1" ht="19.5" customHeight="1" thickBot="1">
      <c r="B109" s="149"/>
      <c r="C109" s="150"/>
      <c r="D109" s="148"/>
      <c r="E109" s="151"/>
      <c r="F109" s="146"/>
      <c r="G109" s="152"/>
      <c r="H109" s="140"/>
      <c r="O109" s="2">
        <f>SUM(O12:O108)</f>
        <v>0</v>
      </c>
    </row>
    <row r="110" spans="8:20" s="2" customFormat="1" ht="19.5" customHeight="1" thickBot="1">
      <c r="H110" s="17"/>
      <c r="J110" s="104" t="s">
        <v>285</v>
      </c>
      <c r="K110" s="166">
        <f>H108+O109</f>
        <v>0</v>
      </c>
      <c r="L110" s="167"/>
      <c r="M110" s="167"/>
      <c r="N110" s="168"/>
      <c r="P110" s="31"/>
      <c r="Q110" s="31"/>
      <c r="R110" s="31"/>
      <c r="S110" s="31"/>
      <c r="T110" s="31"/>
    </row>
    <row r="111" spans="2:20" s="2" customFormat="1" ht="19.5" customHeight="1">
      <c r="B111" s="15"/>
      <c r="G111" s="3"/>
      <c r="H111" s="16"/>
      <c r="P111" s="87"/>
      <c r="Q111" s="31"/>
      <c r="R111" s="31"/>
      <c r="S111" s="31"/>
      <c r="T111" s="31"/>
    </row>
    <row r="112" spans="2:20" s="2" customFormat="1" ht="20.25">
      <c r="B112" s="15"/>
      <c r="C112" s="12"/>
      <c r="G112" s="3"/>
      <c r="H112" s="3"/>
      <c r="O112" s="31"/>
      <c r="P112" s="31"/>
      <c r="Q112" s="31"/>
      <c r="R112" s="31"/>
      <c r="S112" s="31"/>
      <c r="T112" s="31"/>
    </row>
    <row r="113" spans="2:20" s="2" customFormat="1" ht="19.5" customHeight="1">
      <c r="B113" s="15"/>
      <c r="H113" s="3"/>
      <c r="I113" s="13"/>
      <c r="J113" s="77"/>
      <c r="L113" s="72"/>
      <c r="M113" s="72"/>
      <c r="N113" s="4"/>
      <c r="O113" s="31"/>
      <c r="P113" s="31"/>
      <c r="Q113" s="31"/>
      <c r="R113" s="31"/>
      <c r="S113" s="31"/>
      <c r="T113" s="31"/>
    </row>
    <row r="114" spans="2:20" s="2" customFormat="1" ht="19.5" customHeight="1">
      <c r="B114" s="14"/>
      <c r="C114" s="11"/>
      <c r="D114" s="14"/>
      <c r="E114" s="14"/>
      <c r="F114" s="14"/>
      <c r="G114" s="14"/>
      <c r="H114" s="3"/>
      <c r="I114" s="14"/>
      <c r="J114" s="78"/>
      <c r="K114" s="4"/>
      <c r="L114" s="70"/>
      <c r="M114" s="70"/>
      <c r="O114" s="31"/>
      <c r="P114" s="31"/>
      <c r="Q114" s="31"/>
      <c r="R114" s="31"/>
      <c r="S114" s="31"/>
      <c r="T114" s="31"/>
    </row>
    <row r="115" spans="2:20" s="2" customFormat="1" ht="19.5" customHeight="1">
      <c r="B115" s="14"/>
      <c r="C115" s="11"/>
      <c r="D115" s="14"/>
      <c r="E115" s="14"/>
      <c r="F115" s="14"/>
      <c r="G115" s="14"/>
      <c r="H115" s="3"/>
      <c r="J115" s="77"/>
      <c r="L115" s="72"/>
      <c r="M115" s="72"/>
      <c r="O115" s="31"/>
      <c r="P115" s="31"/>
      <c r="Q115" s="31"/>
      <c r="R115" s="31"/>
      <c r="S115" s="31"/>
      <c r="T115" s="31"/>
    </row>
    <row r="116" spans="2:20" s="2" customFormat="1" ht="19.5" customHeight="1">
      <c r="B116" s="14"/>
      <c r="C116" s="11"/>
      <c r="D116" s="14"/>
      <c r="E116" s="14"/>
      <c r="F116" s="14"/>
      <c r="G116" s="14"/>
      <c r="H116" s="14"/>
      <c r="J116" s="77"/>
      <c r="L116" s="72"/>
      <c r="M116" s="72"/>
      <c r="O116" s="31"/>
      <c r="P116" s="31"/>
      <c r="Q116" s="31"/>
      <c r="R116" s="31"/>
      <c r="S116" s="31"/>
      <c r="T116" s="31"/>
    </row>
    <row r="117" spans="8:20" s="2" customFormat="1" ht="19.5" customHeight="1">
      <c r="H117" s="14"/>
      <c r="J117" s="77"/>
      <c r="L117" s="72"/>
      <c r="M117" s="72"/>
      <c r="O117" s="31"/>
      <c r="P117" s="31"/>
      <c r="Q117" s="31"/>
      <c r="R117" s="31"/>
      <c r="S117" s="31"/>
      <c r="T117" s="31"/>
    </row>
    <row r="118" spans="8:20" s="2" customFormat="1" ht="19.5" customHeight="1">
      <c r="H118" s="14"/>
      <c r="J118" s="77"/>
      <c r="L118" s="72"/>
      <c r="M118" s="72"/>
      <c r="O118" s="31"/>
      <c r="P118" s="31"/>
      <c r="Q118" s="31"/>
      <c r="R118" s="31"/>
      <c r="S118" s="31"/>
      <c r="T118" s="31"/>
    </row>
    <row r="119" spans="10:20" s="2" customFormat="1" ht="19.5" customHeight="1">
      <c r="J119" s="77"/>
      <c r="L119" s="72"/>
      <c r="M119" s="72"/>
      <c r="O119" s="31"/>
      <c r="P119" s="31"/>
      <c r="Q119" s="31"/>
      <c r="R119" s="31"/>
      <c r="S119" s="31"/>
      <c r="T119" s="31"/>
    </row>
    <row r="120" spans="10:20" s="2" customFormat="1" ht="19.5" customHeight="1">
      <c r="J120" s="77"/>
      <c r="L120" s="72"/>
      <c r="M120" s="72"/>
      <c r="O120" s="31"/>
      <c r="P120" s="31"/>
      <c r="Q120" s="31"/>
      <c r="R120" s="31"/>
      <c r="S120" s="31"/>
      <c r="T120" s="31"/>
    </row>
    <row r="121" spans="10:20" s="2" customFormat="1" ht="19.5" customHeight="1">
      <c r="J121" s="77"/>
      <c r="L121" s="72"/>
      <c r="M121" s="72"/>
      <c r="O121" s="31"/>
      <c r="P121" s="31"/>
      <c r="Q121" s="31"/>
      <c r="R121" s="31"/>
      <c r="S121" s="31"/>
      <c r="T121" s="31"/>
    </row>
    <row r="122" spans="10:20" s="2" customFormat="1" ht="19.5" customHeight="1">
      <c r="J122" s="77"/>
      <c r="L122" s="72"/>
      <c r="M122" s="72"/>
      <c r="O122" s="31"/>
      <c r="P122" s="31"/>
      <c r="Q122" s="31"/>
      <c r="R122" s="31"/>
      <c r="S122" s="31"/>
      <c r="T122" s="31"/>
    </row>
    <row r="123" spans="10:20" s="2" customFormat="1" ht="19.5" customHeight="1">
      <c r="J123" s="77"/>
      <c r="L123" s="72"/>
      <c r="M123" s="72"/>
      <c r="O123" s="31"/>
      <c r="P123" s="31"/>
      <c r="Q123" s="31"/>
      <c r="R123" s="31"/>
      <c r="S123" s="31"/>
      <c r="T123" s="31"/>
    </row>
    <row r="124" spans="10:20" s="2" customFormat="1" ht="19.5" customHeight="1">
      <c r="J124" s="77"/>
      <c r="L124" s="72"/>
      <c r="M124" s="72"/>
      <c r="O124" s="31"/>
      <c r="P124" s="31"/>
      <c r="Q124" s="31"/>
      <c r="R124" s="31"/>
      <c r="S124" s="31"/>
      <c r="T124" s="31"/>
    </row>
    <row r="125" spans="10:20" s="2" customFormat="1" ht="19.5" customHeight="1">
      <c r="J125" s="77"/>
      <c r="L125" s="72"/>
      <c r="M125" s="72"/>
      <c r="O125" s="31"/>
      <c r="P125" s="31"/>
      <c r="Q125" s="31"/>
      <c r="R125" s="31"/>
      <c r="S125" s="31"/>
      <c r="T125" s="31"/>
    </row>
    <row r="126" spans="10:20" s="2" customFormat="1" ht="19.5" customHeight="1">
      <c r="J126" s="77"/>
      <c r="L126" s="72"/>
      <c r="M126" s="72"/>
      <c r="O126" s="31"/>
      <c r="P126" s="31"/>
      <c r="Q126" s="31"/>
      <c r="R126" s="31"/>
      <c r="S126" s="31"/>
      <c r="T126" s="31"/>
    </row>
    <row r="127" spans="9:20" s="2" customFormat="1" ht="19.5" customHeight="1">
      <c r="I127" s="4"/>
      <c r="J127" s="77"/>
      <c r="L127" s="72"/>
      <c r="M127" s="72"/>
      <c r="O127" s="31"/>
      <c r="P127" s="31"/>
      <c r="Q127" s="31"/>
      <c r="R127" s="31"/>
      <c r="S127" s="31"/>
      <c r="T127" s="31"/>
    </row>
    <row r="128" spans="10:20" s="2" customFormat="1" ht="19.5" customHeight="1">
      <c r="J128" s="77"/>
      <c r="L128" s="72"/>
      <c r="M128" s="72"/>
      <c r="O128" s="31"/>
      <c r="P128" s="31"/>
      <c r="Q128" s="31"/>
      <c r="R128" s="31"/>
      <c r="S128" s="31"/>
      <c r="T128" s="31"/>
    </row>
    <row r="129" spans="10:20" s="2" customFormat="1" ht="19.5" customHeight="1">
      <c r="J129" s="77"/>
      <c r="L129" s="72"/>
      <c r="M129" s="72"/>
      <c r="O129" s="31"/>
      <c r="P129" s="31"/>
      <c r="Q129" s="31"/>
      <c r="R129" s="31"/>
      <c r="S129" s="31"/>
      <c r="T129" s="31"/>
    </row>
    <row r="130" spans="10:20" s="2" customFormat="1" ht="19.5" customHeight="1">
      <c r="J130" s="77"/>
      <c r="L130" s="72"/>
      <c r="M130" s="72"/>
      <c r="O130" s="31"/>
      <c r="P130" s="31"/>
      <c r="Q130" s="31"/>
      <c r="R130" s="31"/>
      <c r="S130" s="31"/>
      <c r="T130" s="31"/>
    </row>
    <row r="131" spans="2:20" s="4" customFormat="1" ht="20.25" customHeight="1">
      <c r="B131" s="2"/>
      <c r="C131" s="2"/>
      <c r="D131" s="2"/>
      <c r="E131" s="2"/>
      <c r="F131" s="2"/>
      <c r="G131" s="2"/>
      <c r="H131" s="2"/>
      <c r="I131" s="2"/>
      <c r="J131" s="77"/>
      <c r="K131" s="2"/>
      <c r="L131" s="72"/>
      <c r="M131" s="72"/>
      <c r="N131" s="2"/>
      <c r="O131" s="31"/>
      <c r="P131" s="38"/>
      <c r="Q131" s="38"/>
      <c r="R131" s="38"/>
      <c r="S131" s="38"/>
      <c r="T131" s="38"/>
    </row>
    <row r="132" spans="10:20" s="2" customFormat="1" ht="19.5" customHeight="1">
      <c r="J132" s="77"/>
      <c r="L132" s="72"/>
      <c r="M132" s="72"/>
      <c r="O132" s="31"/>
      <c r="P132" s="31"/>
      <c r="Q132" s="31"/>
      <c r="R132" s="31"/>
      <c r="S132" s="31"/>
      <c r="T132" s="31"/>
    </row>
    <row r="133" spans="10:20" s="2" customFormat="1" ht="19.5" customHeight="1">
      <c r="J133" s="77"/>
      <c r="L133" s="72"/>
      <c r="M133" s="72"/>
      <c r="O133" s="38"/>
      <c r="P133" s="31"/>
      <c r="Q133" s="31"/>
      <c r="R133" s="31"/>
      <c r="S133" s="31"/>
      <c r="T133" s="31"/>
    </row>
    <row r="134" spans="10:20" s="2" customFormat="1" ht="19.5" customHeight="1">
      <c r="J134" s="77"/>
      <c r="L134" s="72"/>
      <c r="M134" s="72"/>
      <c r="O134" s="31"/>
      <c r="P134" s="31"/>
      <c r="Q134" s="31"/>
      <c r="R134" s="31"/>
      <c r="S134" s="31"/>
      <c r="T134" s="31"/>
    </row>
    <row r="135" spans="10:20" s="2" customFormat="1" ht="19.5" customHeight="1">
      <c r="J135" s="77"/>
      <c r="L135" s="72"/>
      <c r="M135" s="72"/>
      <c r="O135" s="31"/>
      <c r="P135" s="31"/>
      <c r="Q135" s="31"/>
      <c r="R135" s="31"/>
      <c r="S135" s="31"/>
      <c r="T135" s="31"/>
    </row>
    <row r="136" spans="10:20" s="2" customFormat="1" ht="19.5" customHeight="1">
      <c r="J136" s="77"/>
      <c r="L136" s="72"/>
      <c r="M136" s="72"/>
      <c r="O136" s="31"/>
      <c r="P136" s="31"/>
      <c r="Q136" s="31"/>
      <c r="R136" s="31"/>
      <c r="S136" s="31"/>
      <c r="T136" s="31"/>
    </row>
    <row r="137" spans="10:20" s="2" customFormat="1" ht="19.5" customHeight="1">
      <c r="J137" s="77"/>
      <c r="L137" s="72"/>
      <c r="M137" s="72"/>
      <c r="O137" s="31"/>
      <c r="P137" s="31"/>
      <c r="Q137" s="31"/>
      <c r="R137" s="31"/>
      <c r="S137" s="31"/>
      <c r="T137" s="31"/>
    </row>
    <row r="138" spans="10:20" s="2" customFormat="1" ht="19.5" customHeight="1">
      <c r="J138" s="77"/>
      <c r="L138" s="72"/>
      <c r="M138" s="72"/>
      <c r="O138" s="31"/>
      <c r="P138" s="31"/>
      <c r="Q138" s="31"/>
      <c r="R138" s="31"/>
      <c r="S138" s="31"/>
      <c r="T138" s="31"/>
    </row>
    <row r="139" spans="10:20" s="2" customFormat="1" ht="19.5" customHeight="1">
      <c r="J139" s="77"/>
      <c r="L139" s="72"/>
      <c r="M139" s="72"/>
      <c r="O139" s="31"/>
      <c r="P139" s="31"/>
      <c r="Q139" s="31"/>
      <c r="R139" s="31"/>
      <c r="S139" s="31"/>
      <c r="T139" s="31"/>
    </row>
    <row r="140" spans="10:20" s="2" customFormat="1" ht="19.5" customHeight="1">
      <c r="J140" s="77"/>
      <c r="L140" s="72"/>
      <c r="M140" s="72"/>
      <c r="O140" s="31"/>
      <c r="P140" s="31"/>
      <c r="Q140" s="31"/>
      <c r="R140" s="31"/>
      <c r="S140" s="31"/>
      <c r="T140" s="31"/>
    </row>
    <row r="141" spans="10:20" s="2" customFormat="1" ht="19.5" customHeight="1">
      <c r="J141" s="77"/>
      <c r="L141" s="72"/>
      <c r="M141" s="72"/>
      <c r="O141" s="31"/>
      <c r="P141" s="31"/>
      <c r="Q141" s="31"/>
      <c r="R141" s="31"/>
      <c r="S141" s="31"/>
      <c r="T141" s="31"/>
    </row>
    <row r="142" spans="10:20" s="2" customFormat="1" ht="19.5" customHeight="1">
      <c r="J142" s="77"/>
      <c r="L142" s="72"/>
      <c r="M142" s="72"/>
      <c r="N142" s="4"/>
      <c r="O142" s="31"/>
      <c r="P142" s="31"/>
      <c r="Q142" s="31"/>
      <c r="R142" s="31"/>
      <c r="S142" s="31"/>
      <c r="T142" s="31"/>
    </row>
    <row r="143" spans="10:20" s="2" customFormat="1" ht="19.5" customHeight="1">
      <c r="J143" s="79"/>
      <c r="K143" s="4"/>
      <c r="L143" s="70"/>
      <c r="M143" s="70"/>
      <c r="O143" s="31"/>
      <c r="P143" s="31"/>
      <c r="Q143" s="31"/>
      <c r="R143" s="31"/>
      <c r="S143" s="31"/>
      <c r="T143" s="31"/>
    </row>
    <row r="144" spans="2:20" s="2" customFormat="1" ht="19.5" customHeight="1">
      <c r="B144" s="4"/>
      <c r="C144" s="4"/>
      <c r="D144" s="4"/>
      <c r="J144" s="77"/>
      <c r="L144" s="72"/>
      <c r="M144" s="72"/>
      <c r="O144" s="31"/>
      <c r="P144" s="31"/>
      <c r="Q144" s="31"/>
      <c r="R144" s="31"/>
      <c r="S144" s="31"/>
      <c r="T144" s="31"/>
    </row>
    <row r="145" spans="10:20" s="2" customFormat="1" ht="19.5" customHeight="1">
      <c r="J145" s="77"/>
      <c r="L145" s="72"/>
      <c r="M145" s="72"/>
      <c r="O145" s="31"/>
      <c r="P145" s="31"/>
      <c r="Q145" s="31"/>
      <c r="R145" s="31"/>
      <c r="S145" s="31"/>
      <c r="T145" s="31"/>
    </row>
    <row r="146" spans="10:20" s="2" customFormat="1" ht="19.5" customHeight="1">
      <c r="J146" s="77"/>
      <c r="L146" s="72"/>
      <c r="M146" s="72"/>
      <c r="O146" s="31"/>
      <c r="P146" s="31"/>
      <c r="Q146" s="31"/>
      <c r="R146" s="31"/>
      <c r="S146" s="31"/>
      <c r="T146" s="31"/>
    </row>
    <row r="147" spans="10:20" s="2" customFormat="1" ht="19.5" customHeight="1">
      <c r="J147" s="77"/>
      <c r="L147" s="72"/>
      <c r="M147" s="72"/>
      <c r="O147" s="31"/>
      <c r="P147" s="31"/>
      <c r="Q147" s="31"/>
      <c r="R147" s="31"/>
      <c r="S147" s="31"/>
      <c r="T147" s="31"/>
    </row>
    <row r="148" spans="10:20" s="2" customFormat="1" ht="19.5" customHeight="1">
      <c r="J148" s="77"/>
      <c r="L148" s="72"/>
      <c r="M148" s="72"/>
      <c r="O148" s="31"/>
      <c r="P148" s="31"/>
      <c r="Q148" s="31"/>
      <c r="R148" s="31"/>
      <c r="S148" s="31"/>
      <c r="T148" s="31"/>
    </row>
    <row r="149" spans="5:20" s="2" customFormat="1" ht="19.5" customHeight="1">
      <c r="E149" s="4"/>
      <c r="F149" s="4"/>
      <c r="G149" s="4"/>
      <c r="J149" s="77"/>
      <c r="L149" s="72"/>
      <c r="M149" s="72"/>
      <c r="O149" s="31"/>
      <c r="P149" s="31"/>
      <c r="Q149" s="31"/>
      <c r="R149" s="31"/>
      <c r="S149" s="31"/>
      <c r="T149" s="31"/>
    </row>
    <row r="150" spans="10:20" s="2" customFormat="1" ht="19.5" customHeight="1">
      <c r="J150" s="77"/>
      <c r="L150" s="72"/>
      <c r="M150" s="72"/>
      <c r="O150" s="31"/>
      <c r="P150" s="31"/>
      <c r="Q150" s="31"/>
      <c r="R150" s="31"/>
      <c r="S150" s="31"/>
      <c r="T150" s="31"/>
    </row>
    <row r="151" spans="8:20" s="2" customFormat="1" ht="19.5" customHeight="1">
      <c r="H151" s="4"/>
      <c r="J151" s="77"/>
      <c r="L151" s="72"/>
      <c r="M151" s="72"/>
      <c r="O151" s="31"/>
      <c r="P151" s="31"/>
      <c r="Q151" s="31"/>
      <c r="R151" s="31"/>
      <c r="S151" s="31"/>
      <c r="T151" s="31"/>
    </row>
    <row r="152" spans="10:20" s="2" customFormat="1" ht="19.5" customHeight="1">
      <c r="J152" s="77"/>
      <c r="L152" s="72"/>
      <c r="M152" s="72"/>
      <c r="O152" s="31"/>
      <c r="P152" s="31"/>
      <c r="Q152" s="31"/>
      <c r="R152" s="31"/>
      <c r="S152" s="31"/>
      <c r="T152" s="31"/>
    </row>
    <row r="153" spans="10:20" s="2" customFormat="1" ht="19.5" customHeight="1">
      <c r="J153" s="77"/>
      <c r="L153" s="72"/>
      <c r="M153" s="72"/>
      <c r="O153" s="31"/>
      <c r="P153" s="31"/>
      <c r="Q153" s="31"/>
      <c r="R153" s="31"/>
      <c r="S153" s="31"/>
      <c r="T153" s="31"/>
    </row>
    <row r="154" spans="10:20" s="2" customFormat="1" ht="19.5" customHeight="1">
      <c r="J154" s="77"/>
      <c r="L154" s="72"/>
      <c r="M154" s="72"/>
      <c r="O154" s="31"/>
      <c r="P154" s="31"/>
      <c r="Q154" s="31"/>
      <c r="R154" s="31"/>
      <c r="S154" s="31"/>
      <c r="T154" s="31"/>
    </row>
    <row r="155" spans="10:20" s="2" customFormat="1" ht="19.5" customHeight="1">
      <c r="J155" s="77"/>
      <c r="L155" s="72"/>
      <c r="M155" s="72"/>
      <c r="O155" s="31"/>
      <c r="P155" s="31"/>
      <c r="Q155" s="31"/>
      <c r="R155" s="31"/>
      <c r="S155" s="31"/>
      <c r="T155" s="31"/>
    </row>
    <row r="156" spans="10:20" s="2" customFormat="1" ht="19.5" customHeight="1">
      <c r="J156" s="77"/>
      <c r="L156" s="72"/>
      <c r="M156" s="72"/>
      <c r="O156" s="31"/>
      <c r="P156" s="31"/>
      <c r="Q156" s="31"/>
      <c r="R156" s="31"/>
      <c r="S156" s="31"/>
      <c r="T156" s="31"/>
    </row>
    <row r="157" spans="10:20" s="2" customFormat="1" ht="19.5" customHeight="1">
      <c r="J157" s="77"/>
      <c r="L157" s="72"/>
      <c r="M157" s="72"/>
      <c r="O157" s="31"/>
      <c r="P157" s="31"/>
      <c r="Q157" s="31"/>
      <c r="R157" s="31"/>
      <c r="S157" s="31"/>
      <c r="T157" s="31"/>
    </row>
    <row r="158" spans="9:20" s="2" customFormat="1" ht="19.5" customHeight="1">
      <c r="I158" s="4"/>
      <c r="J158" s="77"/>
      <c r="L158" s="72"/>
      <c r="M158" s="72"/>
      <c r="O158" s="31"/>
      <c r="P158" s="31"/>
      <c r="Q158" s="31"/>
      <c r="R158" s="31"/>
      <c r="S158" s="31"/>
      <c r="T158" s="31"/>
    </row>
    <row r="159" spans="10:20" s="2" customFormat="1" ht="19.5" customHeight="1">
      <c r="J159" s="77"/>
      <c r="L159" s="72"/>
      <c r="M159" s="72"/>
      <c r="O159" s="31"/>
      <c r="P159" s="31"/>
      <c r="Q159" s="31"/>
      <c r="R159" s="31"/>
      <c r="S159" s="31"/>
      <c r="T159" s="31"/>
    </row>
    <row r="160" spans="10:20" s="2" customFormat="1" ht="19.5" customHeight="1">
      <c r="J160" s="77"/>
      <c r="L160" s="72"/>
      <c r="M160" s="72"/>
      <c r="O160" s="31"/>
      <c r="P160" s="31"/>
      <c r="Q160" s="31"/>
      <c r="R160" s="31"/>
      <c r="S160" s="31"/>
      <c r="T160" s="31"/>
    </row>
    <row r="161" spans="10:20" s="2" customFormat="1" ht="19.5" customHeight="1">
      <c r="J161" s="77"/>
      <c r="L161" s="72"/>
      <c r="M161" s="72"/>
      <c r="O161" s="31"/>
      <c r="P161" s="31"/>
      <c r="Q161" s="31"/>
      <c r="R161" s="31"/>
      <c r="S161" s="31"/>
      <c r="T161" s="31"/>
    </row>
    <row r="162" spans="2:20" s="4" customFormat="1" ht="20.25" customHeight="1">
      <c r="B162" s="2"/>
      <c r="C162" s="2"/>
      <c r="D162" s="2"/>
      <c r="E162" s="2"/>
      <c r="F162" s="2"/>
      <c r="G162" s="2"/>
      <c r="H162" s="2"/>
      <c r="I162" s="2"/>
      <c r="J162" s="77"/>
      <c r="K162" s="2"/>
      <c r="L162" s="72"/>
      <c r="M162" s="72"/>
      <c r="O162" s="31"/>
      <c r="P162" s="38"/>
      <c r="Q162" s="38"/>
      <c r="R162" s="38"/>
      <c r="S162" s="38"/>
      <c r="T162" s="38"/>
    </row>
    <row r="163" spans="10:20" s="2" customFormat="1" ht="19.5" customHeight="1">
      <c r="J163" s="79"/>
      <c r="K163" s="4"/>
      <c r="L163" s="70"/>
      <c r="M163" s="70"/>
      <c r="O163" s="31"/>
      <c r="P163" s="31"/>
      <c r="Q163" s="31"/>
      <c r="R163" s="31"/>
      <c r="S163" s="31"/>
      <c r="T163" s="31"/>
    </row>
    <row r="164" spans="2:20" s="2" customFormat="1" ht="19.5" customHeight="1">
      <c r="B164" s="4"/>
      <c r="C164" s="4"/>
      <c r="D164" s="4"/>
      <c r="J164" s="77"/>
      <c r="L164" s="72"/>
      <c r="M164" s="72"/>
      <c r="N164" s="4"/>
      <c r="O164" s="38"/>
      <c r="P164" s="31"/>
      <c r="Q164" s="31"/>
      <c r="R164" s="31"/>
      <c r="S164" s="31"/>
      <c r="T164" s="31"/>
    </row>
    <row r="165" spans="10:20" s="2" customFormat="1" ht="19.5" customHeight="1">
      <c r="J165" s="79"/>
      <c r="K165" s="4"/>
      <c r="L165" s="70"/>
      <c r="M165" s="70"/>
      <c r="O165" s="31"/>
      <c r="P165" s="31"/>
      <c r="Q165" s="31"/>
      <c r="R165" s="31"/>
      <c r="S165" s="31"/>
      <c r="T165" s="31"/>
    </row>
    <row r="166" spans="2:20" s="2" customFormat="1" ht="19.5" customHeight="1">
      <c r="B166" s="4"/>
      <c r="C166" s="4"/>
      <c r="D166" s="4"/>
      <c r="J166" s="77"/>
      <c r="L166" s="72"/>
      <c r="M166" s="72"/>
      <c r="O166" s="31"/>
      <c r="P166" s="31"/>
      <c r="Q166" s="31"/>
      <c r="R166" s="31"/>
      <c r="S166" s="31"/>
      <c r="T166" s="31"/>
    </row>
    <row r="167" spans="10:20" s="2" customFormat="1" ht="19.5" customHeight="1">
      <c r="J167" s="77"/>
      <c r="L167" s="72"/>
      <c r="M167" s="72"/>
      <c r="O167" s="31"/>
      <c r="P167" s="31"/>
      <c r="Q167" s="31"/>
      <c r="R167" s="31"/>
      <c r="S167" s="31"/>
      <c r="T167" s="31"/>
    </row>
    <row r="168" spans="10:20" s="2" customFormat="1" ht="19.5" customHeight="1">
      <c r="J168" s="77"/>
      <c r="L168" s="72"/>
      <c r="M168" s="72"/>
      <c r="O168" s="31"/>
      <c r="P168" s="31"/>
      <c r="Q168" s="31"/>
      <c r="R168" s="31"/>
      <c r="S168" s="31"/>
      <c r="T168" s="31"/>
    </row>
    <row r="169" spans="5:20" s="2" customFormat="1" ht="19.5" customHeight="1">
      <c r="E169" s="4"/>
      <c r="F169" s="4"/>
      <c r="G169" s="4"/>
      <c r="J169" s="77"/>
      <c r="L169" s="72"/>
      <c r="M169" s="72"/>
      <c r="O169" s="31"/>
      <c r="P169" s="31"/>
      <c r="Q169" s="31"/>
      <c r="R169" s="31"/>
      <c r="S169" s="31"/>
      <c r="T169" s="31"/>
    </row>
    <row r="170" spans="10:20" s="2" customFormat="1" ht="19.5" customHeight="1">
      <c r="J170" s="77"/>
      <c r="L170" s="72"/>
      <c r="M170" s="72"/>
      <c r="O170" s="31"/>
      <c r="P170" s="31"/>
      <c r="Q170" s="31"/>
      <c r="R170" s="31"/>
      <c r="S170" s="31"/>
      <c r="T170" s="31"/>
    </row>
    <row r="171" spans="5:20" s="2" customFormat="1" ht="19.5" customHeight="1">
      <c r="E171" s="4"/>
      <c r="F171" s="4"/>
      <c r="G171" s="4"/>
      <c r="H171" s="4"/>
      <c r="J171" s="77"/>
      <c r="L171" s="72"/>
      <c r="M171" s="72"/>
      <c r="O171" s="31"/>
      <c r="P171" s="31"/>
      <c r="Q171" s="31"/>
      <c r="R171" s="31"/>
      <c r="S171" s="31"/>
      <c r="T171" s="31"/>
    </row>
    <row r="172" spans="10:20" s="2" customFormat="1" ht="19.5" customHeight="1">
      <c r="J172" s="77"/>
      <c r="L172" s="72"/>
      <c r="M172" s="72"/>
      <c r="O172" s="31"/>
      <c r="P172" s="31"/>
      <c r="Q172" s="31"/>
      <c r="R172" s="31"/>
      <c r="S172" s="31"/>
      <c r="T172" s="31"/>
    </row>
    <row r="173" spans="8:20" s="2" customFormat="1" ht="19.5" customHeight="1">
      <c r="H173" s="4"/>
      <c r="J173" s="77"/>
      <c r="L173" s="72"/>
      <c r="M173" s="72"/>
      <c r="O173" s="31"/>
      <c r="P173" s="31"/>
      <c r="Q173" s="31"/>
      <c r="R173" s="31"/>
      <c r="S173" s="31"/>
      <c r="T173" s="31"/>
    </row>
    <row r="174" spans="10:20" s="2" customFormat="1" ht="19.5" customHeight="1">
      <c r="J174" s="77"/>
      <c r="L174" s="72"/>
      <c r="M174" s="72"/>
      <c r="N174" s="5"/>
      <c r="O174" s="31"/>
      <c r="P174" s="31"/>
      <c r="Q174" s="31"/>
      <c r="R174" s="31"/>
      <c r="S174" s="31"/>
      <c r="T174" s="31"/>
    </row>
    <row r="175" spans="10:20" s="2" customFormat="1" ht="19.5" customHeight="1">
      <c r="J175" s="80"/>
      <c r="K175" s="5"/>
      <c r="L175" s="73"/>
      <c r="M175" s="73"/>
      <c r="N175" s="5"/>
      <c r="O175" s="31"/>
      <c r="P175" s="31"/>
      <c r="Q175" s="31"/>
      <c r="R175" s="31"/>
      <c r="S175" s="31"/>
      <c r="T175" s="31"/>
    </row>
    <row r="176" spans="2:20" s="2" customFormat="1" ht="19.5" customHeight="1">
      <c r="B176" s="5"/>
      <c r="C176" s="5"/>
      <c r="D176" s="6"/>
      <c r="J176" s="80"/>
      <c r="K176" s="5"/>
      <c r="L176" s="73"/>
      <c r="M176" s="73"/>
      <c r="N176" s="5"/>
      <c r="O176" s="31"/>
      <c r="P176" s="31"/>
      <c r="Q176" s="31"/>
      <c r="R176" s="31"/>
      <c r="S176" s="31"/>
      <c r="T176" s="31"/>
    </row>
    <row r="177" spans="2:20" s="2" customFormat="1" ht="19.5" customHeight="1">
      <c r="B177" s="5"/>
      <c r="C177" s="5"/>
      <c r="D177" s="6"/>
      <c r="J177" s="80"/>
      <c r="K177" s="5"/>
      <c r="L177" s="73"/>
      <c r="M177" s="73"/>
      <c r="N177" s="5"/>
      <c r="O177" s="31"/>
      <c r="P177" s="31"/>
      <c r="Q177" s="31"/>
      <c r="R177" s="31"/>
      <c r="S177" s="31"/>
      <c r="T177" s="31"/>
    </row>
    <row r="178" spans="2:20" s="2" customFormat="1" ht="19.5" customHeight="1">
      <c r="B178" s="5"/>
      <c r="C178" s="5"/>
      <c r="D178" s="6"/>
      <c r="I178" s="4"/>
      <c r="J178" s="80"/>
      <c r="K178" s="5"/>
      <c r="L178" s="73"/>
      <c r="M178" s="73"/>
      <c r="N178" s="5"/>
      <c r="O178" s="31"/>
      <c r="P178" s="31"/>
      <c r="Q178" s="31"/>
      <c r="R178" s="31"/>
      <c r="S178" s="31"/>
      <c r="T178" s="31"/>
    </row>
    <row r="179" spans="2:20" s="2" customFormat="1" ht="19.5" customHeight="1">
      <c r="B179" s="5"/>
      <c r="C179" s="5"/>
      <c r="D179" s="6"/>
      <c r="J179" s="80"/>
      <c r="K179" s="5"/>
      <c r="L179" s="73"/>
      <c r="M179" s="73"/>
      <c r="N179" s="5"/>
      <c r="O179" s="31"/>
      <c r="P179" s="31"/>
      <c r="Q179" s="31"/>
      <c r="R179" s="31"/>
      <c r="S179" s="31"/>
      <c r="T179" s="31"/>
    </row>
    <row r="180" spans="2:20" s="2" customFormat="1" ht="19.5" customHeight="1">
      <c r="B180" s="5"/>
      <c r="C180" s="5"/>
      <c r="D180" s="6"/>
      <c r="I180" s="4"/>
      <c r="J180" s="80"/>
      <c r="K180" s="5"/>
      <c r="L180" s="73"/>
      <c r="M180" s="73"/>
      <c r="N180" s="5"/>
      <c r="O180" s="31"/>
      <c r="P180" s="31"/>
      <c r="Q180" s="31"/>
      <c r="R180" s="31"/>
      <c r="S180" s="31"/>
      <c r="T180" s="31"/>
    </row>
    <row r="181" spans="2:20" s="2" customFormat="1" ht="19.5" customHeight="1">
      <c r="B181" s="5"/>
      <c r="C181" s="5"/>
      <c r="D181" s="6"/>
      <c r="E181" s="6"/>
      <c r="F181" s="6"/>
      <c r="G181" s="6"/>
      <c r="J181" s="80"/>
      <c r="K181" s="5"/>
      <c r="L181" s="73"/>
      <c r="M181" s="73"/>
      <c r="N181" s="5"/>
      <c r="O181" s="31"/>
      <c r="P181" s="31"/>
      <c r="Q181" s="31"/>
      <c r="R181" s="31"/>
      <c r="S181" s="31"/>
      <c r="T181" s="31"/>
    </row>
    <row r="182" spans="2:20" s="4" customFormat="1" ht="18.75" customHeight="1">
      <c r="B182" s="5"/>
      <c r="C182" s="5"/>
      <c r="D182" s="6"/>
      <c r="E182" s="6"/>
      <c r="F182" s="6"/>
      <c r="G182" s="6"/>
      <c r="H182" s="2"/>
      <c r="I182" s="2"/>
      <c r="J182" s="80"/>
      <c r="K182" s="5"/>
      <c r="L182" s="73"/>
      <c r="M182" s="73"/>
      <c r="N182" s="5"/>
      <c r="O182" s="31"/>
      <c r="P182" s="38"/>
      <c r="Q182" s="38"/>
      <c r="R182" s="38"/>
      <c r="S182" s="38"/>
      <c r="T182" s="38"/>
    </row>
    <row r="183" spans="2:20" s="2" customFormat="1" ht="19.5" customHeight="1">
      <c r="B183" s="5"/>
      <c r="C183" s="5"/>
      <c r="D183" s="6"/>
      <c r="E183" s="6"/>
      <c r="F183" s="6"/>
      <c r="G183" s="6"/>
      <c r="H183" s="6"/>
      <c r="J183" s="80"/>
      <c r="K183" s="5"/>
      <c r="L183" s="73"/>
      <c r="M183" s="73"/>
      <c r="N183" s="5"/>
      <c r="O183" s="31"/>
      <c r="P183" s="31"/>
      <c r="Q183" s="31"/>
      <c r="R183" s="31"/>
      <c r="S183" s="31"/>
      <c r="T183" s="31"/>
    </row>
    <row r="184" spans="2:20" s="4" customFormat="1" ht="18.75" customHeight="1">
      <c r="B184" s="5"/>
      <c r="C184" s="5"/>
      <c r="D184" s="6"/>
      <c r="E184" s="6"/>
      <c r="F184" s="6"/>
      <c r="G184" s="6"/>
      <c r="H184" s="6"/>
      <c r="I184" s="2"/>
      <c r="J184" s="80"/>
      <c r="K184" s="5"/>
      <c r="L184" s="73"/>
      <c r="M184" s="73"/>
      <c r="N184" s="5"/>
      <c r="O184" s="38"/>
      <c r="P184" s="38"/>
      <c r="Q184" s="38"/>
      <c r="R184" s="38"/>
      <c r="S184" s="38"/>
      <c r="T184" s="38"/>
    </row>
    <row r="185" spans="2:20" s="2" customFormat="1" ht="19.5" customHeight="1">
      <c r="B185" s="5"/>
      <c r="C185" s="5"/>
      <c r="D185" s="6"/>
      <c r="E185" s="6"/>
      <c r="F185" s="6"/>
      <c r="G185" s="6"/>
      <c r="H185" s="6"/>
      <c r="J185" s="80"/>
      <c r="K185" s="5"/>
      <c r="L185" s="73"/>
      <c r="M185" s="73"/>
      <c r="N185" s="5"/>
      <c r="O185" s="31"/>
      <c r="P185" s="31"/>
      <c r="Q185" s="31"/>
      <c r="R185" s="31"/>
      <c r="S185" s="31"/>
      <c r="T185" s="31"/>
    </row>
    <row r="186" spans="2:20" s="2" customFormat="1" ht="19.5" customHeight="1">
      <c r="B186" s="5"/>
      <c r="C186" s="5"/>
      <c r="D186" s="6"/>
      <c r="E186" s="6"/>
      <c r="F186" s="6"/>
      <c r="G186" s="6"/>
      <c r="H186" s="6"/>
      <c r="J186" s="80"/>
      <c r="K186" s="5"/>
      <c r="L186" s="73"/>
      <c r="M186" s="73"/>
      <c r="N186" s="5"/>
      <c r="O186" s="38"/>
      <c r="P186" s="31"/>
      <c r="Q186" s="31"/>
      <c r="R186" s="31"/>
      <c r="S186" s="31"/>
      <c r="T186" s="31"/>
    </row>
    <row r="187" spans="2:20" s="2" customFormat="1" ht="19.5" customHeight="1">
      <c r="B187" s="5"/>
      <c r="C187" s="5"/>
      <c r="D187" s="6"/>
      <c r="E187" s="6"/>
      <c r="F187" s="6"/>
      <c r="G187" s="6"/>
      <c r="H187" s="6"/>
      <c r="J187" s="80"/>
      <c r="K187" s="5"/>
      <c r="L187" s="73"/>
      <c r="M187" s="73"/>
      <c r="N187" s="5"/>
      <c r="O187" s="31"/>
      <c r="P187" s="31"/>
      <c r="Q187" s="31"/>
      <c r="R187" s="31"/>
      <c r="S187" s="31"/>
      <c r="T187" s="31"/>
    </row>
    <row r="188" spans="2:20" s="2" customFormat="1" ht="19.5" customHeight="1">
      <c r="B188" s="5"/>
      <c r="C188" s="5"/>
      <c r="D188" s="6"/>
      <c r="E188" s="6"/>
      <c r="F188" s="6"/>
      <c r="G188" s="6"/>
      <c r="H188" s="6"/>
      <c r="J188" s="80"/>
      <c r="K188" s="5"/>
      <c r="L188" s="73"/>
      <c r="M188" s="73"/>
      <c r="N188" s="5"/>
      <c r="O188" s="31"/>
      <c r="P188" s="31"/>
      <c r="Q188" s="31"/>
      <c r="R188" s="31"/>
      <c r="S188" s="31"/>
      <c r="T188" s="31"/>
    </row>
    <row r="189" spans="2:20" s="2" customFormat="1" ht="19.5" customHeight="1">
      <c r="B189" s="5"/>
      <c r="C189" s="5"/>
      <c r="D189" s="6"/>
      <c r="E189" s="6"/>
      <c r="F189" s="6"/>
      <c r="G189" s="6"/>
      <c r="H189" s="6"/>
      <c r="J189" s="80"/>
      <c r="K189" s="5"/>
      <c r="L189" s="73"/>
      <c r="M189" s="73"/>
      <c r="N189" s="5"/>
      <c r="O189" s="31"/>
      <c r="P189" s="31"/>
      <c r="Q189" s="31"/>
      <c r="R189" s="31"/>
      <c r="S189" s="31"/>
      <c r="T189" s="31"/>
    </row>
    <row r="190" spans="2:20" s="2" customFormat="1" ht="19.5" customHeight="1">
      <c r="B190" s="5"/>
      <c r="C190" s="5"/>
      <c r="D190" s="6"/>
      <c r="E190" s="6"/>
      <c r="F190" s="6"/>
      <c r="G190" s="6"/>
      <c r="H190" s="6"/>
      <c r="I190" s="6"/>
      <c r="J190" s="80"/>
      <c r="K190" s="5"/>
      <c r="L190" s="73"/>
      <c r="M190" s="73"/>
      <c r="N190" s="5"/>
      <c r="O190" s="31"/>
      <c r="P190" s="31"/>
      <c r="Q190" s="31"/>
      <c r="R190" s="31"/>
      <c r="S190" s="31"/>
      <c r="T190" s="31"/>
    </row>
    <row r="191" spans="2:20" s="2" customFormat="1" ht="19.5" customHeight="1">
      <c r="B191" s="5"/>
      <c r="C191" s="5"/>
      <c r="D191" s="6"/>
      <c r="E191" s="6"/>
      <c r="F191" s="6"/>
      <c r="G191" s="6"/>
      <c r="H191" s="6"/>
      <c r="I191" s="6"/>
      <c r="J191" s="80"/>
      <c r="K191" s="5"/>
      <c r="L191" s="73"/>
      <c r="M191" s="73"/>
      <c r="N191" s="5"/>
      <c r="O191" s="31"/>
      <c r="P191" s="31"/>
      <c r="Q191" s="31"/>
      <c r="R191" s="31"/>
      <c r="S191" s="31"/>
      <c r="T191" s="31"/>
    </row>
    <row r="192" spans="2:20" s="2" customFormat="1" ht="19.5" customHeight="1">
      <c r="B192" s="5"/>
      <c r="C192" s="5"/>
      <c r="D192" s="6"/>
      <c r="E192" s="6"/>
      <c r="F192" s="6"/>
      <c r="G192" s="6"/>
      <c r="H192" s="6"/>
      <c r="I192" s="6"/>
      <c r="J192" s="80"/>
      <c r="K192" s="5"/>
      <c r="L192" s="73"/>
      <c r="M192" s="73"/>
      <c r="N192" s="5"/>
      <c r="O192" s="31"/>
      <c r="P192" s="31"/>
      <c r="Q192" s="31"/>
      <c r="R192" s="31"/>
      <c r="S192" s="31"/>
      <c r="T192" s="31"/>
    </row>
    <row r="193" spans="2:20" s="2" customFormat="1" ht="19.5" customHeight="1">
      <c r="B193" s="5"/>
      <c r="C193" s="5"/>
      <c r="D193" s="6"/>
      <c r="E193" s="6"/>
      <c r="F193" s="6"/>
      <c r="G193" s="6"/>
      <c r="H193" s="6"/>
      <c r="I193" s="6"/>
      <c r="J193" s="80"/>
      <c r="K193" s="5"/>
      <c r="L193" s="73"/>
      <c r="M193" s="73"/>
      <c r="N193" s="5"/>
      <c r="O193" s="31"/>
      <c r="P193" s="31"/>
      <c r="Q193" s="31"/>
      <c r="R193" s="31"/>
      <c r="S193" s="31"/>
      <c r="T193" s="31"/>
    </row>
    <row r="194" ht="21">
      <c r="O194" s="31"/>
    </row>
    <row r="195" ht="21">
      <c r="O195" s="31"/>
    </row>
  </sheetData>
  <sheetProtection formatColumns="0" formatRows="0"/>
  <mergeCells count="13">
    <mergeCell ref="B6:N6"/>
    <mergeCell ref="B1:N1"/>
    <mergeCell ref="B4:N4"/>
    <mergeCell ref="B5:N5"/>
    <mergeCell ref="B2:N2"/>
    <mergeCell ref="B3:N3"/>
    <mergeCell ref="L7:N7"/>
    <mergeCell ref="K110:N110"/>
    <mergeCell ref="B8:N8"/>
    <mergeCell ref="B7:K7"/>
    <mergeCell ref="B9:G9"/>
    <mergeCell ref="L9:N9"/>
    <mergeCell ref="I9:K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2014-12-16T07:43:56Z</cp:lastPrinted>
  <dcterms:created xsi:type="dcterms:W3CDTF">2006-09-28T05:33:49Z</dcterms:created>
  <dcterms:modified xsi:type="dcterms:W3CDTF">2017-02-20T06:44:14Z</dcterms:modified>
  <cp:category/>
  <cp:version/>
  <cp:contentType/>
  <cp:contentStatus/>
</cp:coreProperties>
</file>