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-120" yWindow="-120" windowWidth="23256" windowHeight="13176"/>
  </bookViews>
  <sheets>
    <sheet name="Лист1" sheetId="1" r:id="rId1"/>
    <sheet name="Лист2" sheetId="3" state="hidden" r:id="rId2"/>
  </sheets>
  <definedNames>
    <definedName name="_xlnm._FilterDatabase" localSheetId="0" hidden="1">Лист1!$A$7:$AG$750</definedName>
    <definedName name="_xlnm.Print_Area" localSheetId="0">Лист1!$A$1:$P$753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3" l="1"/>
  <c r="C72" i="3"/>
  <c r="B72" i="3"/>
  <c r="D71" i="3"/>
  <c r="C71" i="3"/>
  <c r="B71" i="3"/>
  <c r="D70" i="3"/>
  <c r="C70" i="3"/>
  <c r="B70" i="3"/>
  <c r="D69" i="3"/>
  <c r="C69" i="3"/>
  <c r="B69" i="3"/>
  <c r="B194" i="3" l="1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O196" i="1"/>
  <c r="O197" i="1"/>
  <c r="O198" i="1"/>
  <c r="O199" i="1"/>
  <c r="B15" i="3" l="1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68" i="3" l="1"/>
  <c r="C68" i="3"/>
  <c r="D68" i="3"/>
  <c r="B73" i="3"/>
  <c r="C73" i="3"/>
  <c r="D73" i="3"/>
  <c r="O302" i="1" l="1"/>
  <c r="D750" i="3" l="1"/>
  <c r="C750" i="3"/>
  <c r="B750" i="3"/>
  <c r="D749" i="3"/>
  <c r="C749" i="3"/>
  <c r="B749" i="3"/>
  <c r="D748" i="3"/>
  <c r="C748" i="3"/>
  <c r="B748" i="3"/>
  <c r="D747" i="3"/>
  <c r="C747" i="3"/>
  <c r="B747" i="3"/>
  <c r="D746" i="3"/>
  <c r="C746" i="3"/>
  <c r="B746" i="3"/>
  <c r="D745" i="3"/>
  <c r="C745" i="3"/>
  <c r="B745" i="3"/>
  <c r="D744" i="3"/>
  <c r="C744" i="3"/>
  <c r="B744" i="3"/>
  <c r="D743" i="3"/>
  <c r="C743" i="3"/>
  <c r="B743" i="3"/>
  <c r="D742" i="3"/>
  <c r="C742" i="3"/>
  <c r="B742" i="3"/>
  <c r="D741" i="3"/>
  <c r="C741" i="3"/>
  <c r="B741" i="3"/>
  <c r="D740" i="3"/>
  <c r="C740" i="3"/>
  <c r="B740" i="3"/>
  <c r="D739" i="3"/>
  <c r="C739" i="3"/>
  <c r="B739" i="3"/>
  <c r="D738" i="3"/>
  <c r="C738" i="3"/>
  <c r="B738" i="3"/>
  <c r="D737" i="3"/>
  <c r="C737" i="3"/>
  <c r="B737" i="3"/>
  <c r="D736" i="3"/>
  <c r="C736" i="3"/>
  <c r="B736" i="3"/>
  <c r="D735" i="3"/>
  <c r="C735" i="3"/>
  <c r="B735" i="3"/>
  <c r="D734" i="3"/>
  <c r="C734" i="3"/>
  <c r="B734" i="3"/>
  <c r="D733" i="3"/>
  <c r="C733" i="3"/>
  <c r="B733" i="3"/>
  <c r="D732" i="3"/>
  <c r="C732" i="3"/>
  <c r="B732" i="3"/>
  <c r="D731" i="3"/>
  <c r="C731" i="3"/>
  <c r="B731" i="3"/>
  <c r="D730" i="3"/>
  <c r="C730" i="3"/>
  <c r="B730" i="3"/>
  <c r="D729" i="3"/>
  <c r="C729" i="3"/>
  <c r="B729" i="3"/>
  <c r="D728" i="3"/>
  <c r="C728" i="3"/>
  <c r="B728" i="3"/>
  <c r="D727" i="3"/>
  <c r="C727" i="3"/>
  <c r="B727" i="3"/>
  <c r="D726" i="3"/>
  <c r="C726" i="3"/>
  <c r="B726" i="3"/>
  <c r="D725" i="3"/>
  <c r="C725" i="3"/>
  <c r="B725" i="3"/>
  <c r="D724" i="3"/>
  <c r="C724" i="3"/>
  <c r="B724" i="3"/>
  <c r="D723" i="3"/>
  <c r="C723" i="3"/>
  <c r="B723" i="3"/>
  <c r="D722" i="3"/>
  <c r="C722" i="3"/>
  <c r="B722" i="3"/>
  <c r="D721" i="3"/>
  <c r="C721" i="3"/>
  <c r="B721" i="3"/>
  <c r="D720" i="3"/>
  <c r="C720" i="3"/>
  <c r="B720" i="3"/>
  <c r="D719" i="3"/>
  <c r="C719" i="3"/>
  <c r="B719" i="3"/>
  <c r="D718" i="3"/>
  <c r="C718" i="3"/>
  <c r="B718" i="3"/>
  <c r="D717" i="3"/>
  <c r="C717" i="3"/>
  <c r="B717" i="3"/>
  <c r="D716" i="3"/>
  <c r="C716" i="3"/>
  <c r="B716" i="3"/>
  <c r="D715" i="3"/>
  <c r="C715" i="3"/>
  <c r="B715" i="3"/>
  <c r="D714" i="3"/>
  <c r="C714" i="3"/>
  <c r="B714" i="3"/>
  <c r="D713" i="3"/>
  <c r="C713" i="3"/>
  <c r="B713" i="3"/>
  <c r="D712" i="3"/>
  <c r="C712" i="3"/>
  <c r="B712" i="3"/>
  <c r="D711" i="3"/>
  <c r="C711" i="3"/>
  <c r="B711" i="3"/>
  <c r="D710" i="3"/>
  <c r="C710" i="3"/>
  <c r="B710" i="3"/>
  <c r="D709" i="3"/>
  <c r="C709" i="3"/>
  <c r="B709" i="3"/>
  <c r="D708" i="3"/>
  <c r="C708" i="3"/>
  <c r="B708" i="3"/>
  <c r="D707" i="3"/>
  <c r="C707" i="3"/>
  <c r="B707" i="3"/>
  <c r="D706" i="3"/>
  <c r="C706" i="3"/>
  <c r="B706" i="3"/>
  <c r="D705" i="3"/>
  <c r="C705" i="3"/>
  <c r="B705" i="3"/>
  <c r="D704" i="3"/>
  <c r="C704" i="3"/>
  <c r="B704" i="3"/>
  <c r="D703" i="3"/>
  <c r="C703" i="3"/>
  <c r="B703" i="3"/>
  <c r="D702" i="3"/>
  <c r="C702" i="3"/>
  <c r="B702" i="3"/>
  <c r="D701" i="3"/>
  <c r="C701" i="3"/>
  <c r="B701" i="3"/>
  <c r="D700" i="3"/>
  <c r="C700" i="3"/>
  <c r="B700" i="3"/>
  <c r="D699" i="3"/>
  <c r="C699" i="3"/>
  <c r="B699" i="3"/>
  <c r="D698" i="3"/>
  <c r="C698" i="3"/>
  <c r="B698" i="3"/>
  <c r="D697" i="3"/>
  <c r="C697" i="3"/>
  <c r="B697" i="3"/>
  <c r="D696" i="3"/>
  <c r="C696" i="3"/>
  <c r="B696" i="3"/>
  <c r="D695" i="3"/>
  <c r="C695" i="3"/>
  <c r="B695" i="3"/>
  <c r="D694" i="3"/>
  <c r="C694" i="3"/>
  <c r="B694" i="3"/>
  <c r="D693" i="3"/>
  <c r="C693" i="3"/>
  <c r="B693" i="3"/>
  <c r="D692" i="3"/>
  <c r="C692" i="3"/>
  <c r="B692" i="3"/>
  <c r="D691" i="3"/>
  <c r="C691" i="3"/>
  <c r="B691" i="3"/>
  <c r="D690" i="3"/>
  <c r="C690" i="3"/>
  <c r="B690" i="3"/>
  <c r="D689" i="3"/>
  <c r="C689" i="3"/>
  <c r="B689" i="3"/>
  <c r="D688" i="3"/>
  <c r="C688" i="3"/>
  <c r="B688" i="3"/>
  <c r="D687" i="3"/>
  <c r="C687" i="3"/>
  <c r="B687" i="3"/>
  <c r="D686" i="3"/>
  <c r="C686" i="3"/>
  <c r="B686" i="3"/>
  <c r="D685" i="3"/>
  <c r="C685" i="3"/>
  <c r="B685" i="3"/>
  <c r="D684" i="3"/>
  <c r="C684" i="3"/>
  <c r="B684" i="3"/>
  <c r="D683" i="3"/>
  <c r="C683" i="3"/>
  <c r="B683" i="3"/>
  <c r="D682" i="3"/>
  <c r="C682" i="3"/>
  <c r="B682" i="3"/>
  <c r="D681" i="3"/>
  <c r="C681" i="3"/>
  <c r="B681" i="3"/>
  <c r="D680" i="3"/>
  <c r="C680" i="3"/>
  <c r="B680" i="3"/>
  <c r="D679" i="3"/>
  <c r="C679" i="3"/>
  <c r="B679" i="3"/>
  <c r="D678" i="3"/>
  <c r="C678" i="3"/>
  <c r="B678" i="3"/>
  <c r="D677" i="3"/>
  <c r="C677" i="3"/>
  <c r="B677" i="3"/>
  <c r="D676" i="3"/>
  <c r="C676" i="3"/>
  <c r="B676" i="3"/>
  <c r="D675" i="3"/>
  <c r="C675" i="3"/>
  <c r="B675" i="3"/>
  <c r="D674" i="3"/>
  <c r="C674" i="3"/>
  <c r="B674" i="3"/>
  <c r="D673" i="3"/>
  <c r="C673" i="3"/>
  <c r="B673" i="3"/>
  <c r="D672" i="3"/>
  <c r="C672" i="3"/>
  <c r="B672" i="3"/>
  <c r="D671" i="3"/>
  <c r="C671" i="3"/>
  <c r="B671" i="3"/>
  <c r="D670" i="3"/>
  <c r="C670" i="3"/>
  <c r="B670" i="3"/>
  <c r="D669" i="3"/>
  <c r="C669" i="3"/>
  <c r="B669" i="3"/>
  <c r="D668" i="3"/>
  <c r="C668" i="3"/>
  <c r="B668" i="3"/>
  <c r="D667" i="3"/>
  <c r="C667" i="3"/>
  <c r="B667" i="3"/>
  <c r="D666" i="3"/>
  <c r="C666" i="3"/>
  <c r="B666" i="3"/>
  <c r="D665" i="3"/>
  <c r="C665" i="3"/>
  <c r="B665" i="3"/>
  <c r="D664" i="3"/>
  <c r="C664" i="3"/>
  <c r="B664" i="3"/>
  <c r="D663" i="3"/>
  <c r="C663" i="3"/>
  <c r="B663" i="3"/>
  <c r="D662" i="3"/>
  <c r="C662" i="3"/>
  <c r="B662" i="3"/>
  <c r="D661" i="3"/>
  <c r="C661" i="3"/>
  <c r="B661" i="3"/>
  <c r="D660" i="3"/>
  <c r="C660" i="3"/>
  <c r="B660" i="3"/>
  <c r="D659" i="3"/>
  <c r="C659" i="3"/>
  <c r="B659" i="3"/>
  <c r="D658" i="3"/>
  <c r="C658" i="3"/>
  <c r="B658" i="3"/>
  <c r="D657" i="3"/>
  <c r="C657" i="3"/>
  <c r="B657" i="3"/>
  <c r="D656" i="3"/>
  <c r="C656" i="3"/>
  <c r="B656" i="3"/>
  <c r="D655" i="3"/>
  <c r="C655" i="3"/>
  <c r="B655" i="3"/>
  <c r="D654" i="3"/>
  <c r="C654" i="3"/>
  <c r="B654" i="3"/>
  <c r="D653" i="3"/>
  <c r="C653" i="3"/>
  <c r="B653" i="3"/>
  <c r="D652" i="3"/>
  <c r="C652" i="3"/>
  <c r="B652" i="3"/>
  <c r="D651" i="3"/>
  <c r="C651" i="3"/>
  <c r="B651" i="3"/>
  <c r="D650" i="3"/>
  <c r="C650" i="3"/>
  <c r="B650" i="3"/>
  <c r="D649" i="3"/>
  <c r="C649" i="3"/>
  <c r="B649" i="3"/>
  <c r="D648" i="3"/>
  <c r="C648" i="3"/>
  <c r="B648" i="3"/>
  <c r="D647" i="3"/>
  <c r="C647" i="3"/>
  <c r="B647" i="3"/>
  <c r="D646" i="3"/>
  <c r="C646" i="3"/>
  <c r="B646" i="3"/>
  <c r="D645" i="3"/>
  <c r="C645" i="3"/>
  <c r="B645" i="3"/>
  <c r="D644" i="3"/>
  <c r="C644" i="3"/>
  <c r="B644" i="3"/>
  <c r="D643" i="3"/>
  <c r="C643" i="3"/>
  <c r="B643" i="3"/>
  <c r="D642" i="3"/>
  <c r="C642" i="3"/>
  <c r="B642" i="3"/>
  <c r="D641" i="3"/>
  <c r="C641" i="3"/>
  <c r="B641" i="3"/>
  <c r="D640" i="3"/>
  <c r="C640" i="3"/>
  <c r="B640" i="3"/>
  <c r="D639" i="3"/>
  <c r="C639" i="3"/>
  <c r="B639" i="3"/>
  <c r="D638" i="3"/>
  <c r="C638" i="3"/>
  <c r="B638" i="3"/>
  <c r="D637" i="3"/>
  <c r="C637" i="3"/>
  <c r="B637" i="3"/>
  <c r="D636" i="3"/>
  <c r="C636" i="3"/>
  <c r="B636" i="3"/>
  <c r="D635" i="3"/>
  <c r="C635" i="3"/>
  <c r="B635" i="3"/>
  <c r="D634" i="3"/>
  <c r="C634" i="3"/>
  <c r="B634" i="3"/>
  <c r="D633" i="3"/>
  <c r="C633" i="3"/>
  <c r="B633" i="3"/>
  <c r="D632" i="3"/>
  <c r="C632" i="3"/>
  <c r="B632" i="3"/>
  <c r="D631" i="3"/>
  <c r="C631" i="3"/>
  <c r="B631" i="3"/>
  <c r="D630" i="3"/>
  <c r="C630" i="3"/>
  <c r="B630" i="3"/>
  <c r="D629" i="3"/>
  <c r="C629" i="3"/>
  <c r="B629" i="3"/>
  <c r="D628" i="3"/>
  <c r="C628" i="3"/>
  <c r="B628" i="3"/>
  <c r="D627" i="3"/>
  <c r="C627" i="3"/>
  <c r="B627" i="3"/>
  <c r="D626" i="3"/>
  <c r="C626" i="3"/>
  <c r="B626" i="3"/>
  <c r="D625" i="3"/>
  <c r="C625" i="3"/>
  <c r="B625" i="3"/>
  <c r="D624" i="3"/>
  <c r="C624" i="3"/>
  <c r="B624" i="3"/>
  <c r="D623" i="3"/>
  <c r="C623" i="3"/>
  <c r="B623" i="3"/>
  <c r="D622" i="3"/>
  <c r="C622" i="3"/>
  <c r="B622" i="3"/>
  <c r="D621" i="3"/>
  <c r="C621" i="3"/>
  <c r="B621" i="3"/>
  <c r="D620" i="3"/>
  <c r="C620" i="3"/>
  <c r="B620" i="3"/>
  <c r="D619" i="3"/>
  <c r="C619" i="3"/>
  <c r="B619" i="3"/>
  <c r="D618" i="3"/>
  <c r="C618" i="3"/>
  <c r="B618" i="3"/>
  <c r="D617" i="3"/>
  <c r="C617" i="3"/>
  <c r="B617" i="3"/>
  <c r="D616" i="3"/>
  <c r="C616" i="3"/>
  <c r="B616" i="3"/>
  <c r="D615" i="3"/>
  <c r="C615" i="3"/>
  <c r="B615" i="3"/>
  <c r="D614" i="3"/>
  <c r="C614" i="3"/>
  <c r="B614" i="3"/>
  <c r="D613" i="3"/>
  <c r="C613" i="3"/>
  <c r="B613" i="3"/>
  <c r="D612" i="3"/>
  <c r="C612" i="3"/>
  <c r="B612" i="3"/>
  <c r="D611" i="3"/>
  <c r="C611" i="3"/>
  <c r="B611" i="3"/>
  <c r="D610" i="3"/>
  <c r="C610" i="3"/>
  <c r="B610" i="3"/>
  <c r="D609" i="3"/>
  <c r="C609" i="3"/>
  <c r="B609" i="3"/>
  <c r="D608" i="3"/>
  <c r="C608" i="3"/>
  <c r="B608" i="3"/>
  <c r="D607" i="3"/>
  <c r="C607" i="3"/>
  <c r="B607" i="3"/>
  <c r="D606" i="3"/>
  <c r="C606" i="3"/>
  <c r="B606" i="3"/>
  <c r="D605" i="3"/>
  <c r="C605" i="3"/>
  <c r="B605" i="3"/>
  <c r="D604" i="3"/>
  <c r="C604" i="3"/>
  <c r="B604" i="3"/>
  <c r="D603" i="3"/>
  <c r="C603" i="3"/>
  <c r="B603" i="3"/>
  <c r="D602" i="3"/>
  <c r="C602" i="3"/>
  <c r="B602" i="3"/>
  <c r="D601" i="3"/>
  <c r="C601" i="3"/>
  <c r="B601" i="3"/>
  <c r="D600" i="3"/>
  <c r="C600" i="3"/>
  <c r="B600" i="3"/>
  <c r="D599" i="3"/>
  <c r="C599" i="3"/>
  <c r="B599" i="3"/>
  <c r="D598" i="3"/>
  <c r="C598" i="3"/>
  <c r="B598" i="3"/>
  <c r="D597" i="3"/>
  <c r="C597" i="3"/>
  <c r="B597" i="3"/>
  <c r="D596" i="3"/>
  <c r="C596" i="3"/>
  <c r="B596" i="3"/>
  <c r="D595" i="3"/>
  <c r="C595" i="3"/>
  <c r="B595" i="3"/>
  <c r="D594" i="3"/>
  <c r="C594" i="3"/>
  <c r="B594" i="3"/>
  <c r="D593" i="3"/>
  <c r="C593" i="3"/>
  <c r="B593" i="3"/>
  <c r="D592" i="3"/>
  <c r="C592" i="3"/>
  <c r="B592" i="3"/>
  <c r="D591" i="3"/>
  <c r="C591" i="3"/>
  <c r="B591" i="3"/>
  <c r="D590" i="3"/>
  <c r="C590" i="3"/>
  <c r="B590" i="3"/>
  <c r="D589" i="3"/>
  <c r="C589" i="3"/>
  <c r="B589" i="3"/>
  <c r="D588" i="3"/>
  <c r="C588" i="3"/>
  <c r="B588" i="3"/>
  <c r="D587" i="3"/>
  <c r="C587" i="3"/>
  <c r="B587" i="3"/>
  <c r="D586" i="3"/>
  <c r="C586" i="3"/>
  <c r="B586" i="3"/>
  <c r="D585" i="3"/>
  <c r="C585" i="3"/>
  <c r="B585" i="3"/>
  <c r="D584" i="3"/>
  <c r="C584" i="3"/>
  <c r="B584" i="3"/>
  <c r="D583" i="3"/>
  <c r="C583" i="3"/>
  <c r="B583" i="3"/>
  <c r="D582" i="3"/>
  <c r="C582" i="3"/>
  <c r="B582" i="3"/>
  <c r="D581" i="3"/>
  <c r="C581" i="3"/>
  <c r="B581" i="3"/>
  <c r="D580" i="3"/>
  <c r="C580" i="3"/>
  <c r="B580" i="3"/>
  <c r="D579" i="3"/>
  <c r="C579" i="3"/>
  <c r="B579" i="3"/>
  <c r="D578" i="3"/>
  <c r="C578" i="3"/>
  <c r="B578" i="3"/>
  <c r="D577" i="3"/>
  <c r="C577" i="3"/>
  <c r="B577" i="3"/>
  <c r="D576" i="3"/>
  <c r="C576" i="3"/>
  <c r="B576" i="3"/>
  <c r="D575" i="3"/>
  <c r="C575" i="3"/>
  <c r="B575" i="3"/>
  <c r="D574" i="3"/>
  <c r="C574" i="3"/>
  <c r="B574" i="3"/>
  <c r="D573" i="3"/>
  <c r="C573" i="3"/>
  <c r="B573" i="3"/>
  <c r="D572" i="3"/>
  <c r="C572" i="3"/>
  <c r="B572" i="3"/>
  <c r="D571" i="3"/>
  <c r="C571" i="3"/>
  <c r="B571" i="3"/>
  <c r="D570" i="3"/>
  <c r="C570" i="3"/>
  <c r="B570" i="3"/>
  <c r="D569" i="3"/>
  <c r="C569" i="3"/>
  <c r="B569" i="3"/>
  <c r="D568" i="3"/>
  <c r="C568" i="3"/>
  <c r="B568" i="3"/>
  <c r="D567" i="3"/>
  <c r="C567" i="3"/>
  <c r="B567" i="3"/>
  <c r="D566" i="3"/>
  <c r="C566" i="3"/>
  <c r="B566" i="3"/>
  <c r="D565" i="3"/>
  <c r="C565" i="3"/>
  <c r="B565" i="3"/>
  <c r="D564" i="3"/>
  <c r="C564" i="3"/>
  <c r="B564" i="3"/>
  <c r="D563" i="3"/>
  <c r="C563" i="3"/>
  <c r="B563" i="3"/>
  <c r="D562" i="3"/>
  <c r="C562" i="3"/>
  <c r="B562" i="3"/>
  <c r="D561" i="3"/>
  <c r="C561" i="3"/>
  <c r="B561" i="3"/>
  <c r="D560" i="3"/>
  <c r="C560" i="3"/>
  <c r="B560" i="3"/>
  <c r="D559" i="3"/>
  <c r="C559" i="3"/>
  <c r="B559" i="3"/>
  <c r="D558" i="3"/>
  <c r="C558" i="3"/>
  <c r="B558" i="3"/>
  <c r="D557" i="3"/>
  <c r="C557" i="3"/>
  <c r="B557" i="3"/>
  <c r="D556" i="3"/>
  <c r="C556" i="3"/>
  <c r="B556" i="3"/>
  <c r="D555" i="3"/>
  <c r="C555" i="3"/>
  <c r="B555" i="3"/>
  <c r="D554" i="3"/>
  <c r="C554" i="3"/>
  <c r="B554" i="3"/>
  <c r="D553" i="3"/>
  <c r="C553" i="3"/>
  <c r="B553" i="3"/>
  <c r="D552" i="3"/>
  <c r="C552" i="3"/>
  <c r="B552" i="3"/>
  <c r="D551" i="3"/>
  <c r="C551" i="3"/>
  <c r="B551" i="3"/>
  <c r="D550" i="3"/>
  <c r="C550" i="3"/>
  <c r="B550" i="3"/>
  <c r="D549" i="3"/>
  <c r="C549" i="3"/>
  <c r="B549" i="3"/>
  <c r="D548" i="3"/>
  <c r="C548" i="3"/>
  <c r="B548" i="3"/>
  <c r="D547" i="3"/>
  <c r="C547" i="3"/>
  <c r="B547" i="3"/>
  <c r="D546" i="3"/>
  <c r="C546" i="3"/>
  <c r="B546" i="3"/>
  <c r="D545" i="3"/>
  <c r="C545" i="3"/>
  <c r="B545" i="3"/>
  <c r="D544" i="3"/>
  <c r="C544" i="3"/>
  <c r="B544" i="3"/>
  <c r="D543" i="3"/>
  <c r="C543" i="3"/>
  <c r="B543" i="3"/>
  <c r="D542" i="3"/>
  <c r="C542" i="3"/>
  <c r="B542" i="3"/>
  <c r="D541" i="3"/>
  <c r="C541" i="3"/>
  <c r="B541" i="3"/>
  <c r="D540" i="3"/>
  <c r="C540" i="3"/>
  <c r="B540" i="3"/>
  <c r="D539" i="3"/>
  <c r="C539" i="3"/>
  <c r="B539" i="3"/>
  <c r="D538" i="3"/>
  <c r="C538" i="3"/>
  <c r="B538" i="3"/>
  <c r="D537" i="3"/>
  <c r="C537" i="3"/>
  <c r="B537" i="3"/>
  <c r="D536" i="3"/>
  <c r="C536" i="3"/>
  <c r="B536" i="3"/>
  <c r="D535" i="3"/>
  <c r="C535" i="3"/>
  <c r="B535" i="3"/>
  <c r="D534" i="3"/>
  <c r="C534" i="3"/>
  <c r="B534" i="3"/>
  <c r="D533" i="3"/>
  <c r="C533" i="3"/>
  <c r="B533" i="3"/>
  <c r="D532" i="3"/>
  <c r="C532" i="3"/>
  <c r="B532" i="3"/>
  <c r="D531" i="3"/>
  <c r="C531" i="3"/>
  <c r="B531" i="3"/>
  <c r="D530" i="3"/>
  <c r="C530" i="3"/>
  <c r="B530" i="3"/>
  <c r="D529" i="3"/>
  <c r="C529" i="3"/>
  <c r="B529" i="3"/>
  <c r="D528" i="3"/>
  <c r="C528" i="3"/>
  <c r="B528" i="3"/>
  <c r="D527" i="3"/>
  <c r="C527" i="3"/>
  <c r="B527" i="3"/>
  <c r="D526" i="3"/>
  <c r="C526" i="3"/>
  <c r="B526" i="3"/>
  <c r="D525" i="3"/>
  <c r="C525" i="3"/>
  <c r="B525" i="3"/>
  <c r="D524" i="3"/>
  <c r="C524" i="3"/>
  <c r="B524" i="3"/>
  <c r="D523" i="3"/>
  <c r="C523" i="3"/>
  <c r="B523" i="3"/>
  <c r="D522" i="3"/>
  <c r="C522" i="3"/>
  <c r="B522" i="3"/>
  <c r="D521" i="3"/>
  <c r="C521" i="3"/>
  <c r="B521" i="3"/>
  <c r="D520" i="3"/>
  <c r="C520" i="3"/>
  <c r="B520" i="3"/>
  <c r="D519" i="3"/>
  <c r="C519" i="3"/>
  <c r="B519" i="3"/>
  <c r="D518" i="3"/>
  <c r="C518" i="3"/>
  <c r="B518" i="3"/>
  <c r="D517" i="3"/>
  <c r="C517" i="3"/>
  <c r="B517" i="3"/>
  <c r="D516" i="3"/>
  <c r="C516" i="3"/>
  <c r="B516" i="3"/>
  <c r="D515" i="3"/>
  <c r="C515" i="3"/>
  <c r="B515" i="3"/>
  <c r="D514" i="3"/>
  <c r="C514" i="3"/>
  <c r="B514" i="3"/>
  <c r="D513" i="3"/>
  <c r="C513" i="3"/>
  <c r="B513" i="3"/>
  <c r="D512" i="3"/>
  <c r="C512" i="3"/>
  <c r="B512" i="3"/>
  <c r="D511" i="3"/>
  <c r="C511" i="3"/>
  <c r="B511" i="3"/>
  <c r="D510" i="3"/>
  <c r="C510" i="3"/>
  <c r="B510" i="3"/>
  <c r="D509" i="3"/>
  <c r="C509" i="3"/>
  <c r="B509" i="3"/>
  <c r="D508" i="3"/>
  <c r="C508" i="3"/>
  <c r="B508" i="3"/>
  <c r="D507" i="3"/>
  <c r="C507" i="3"/>
  <c r="B507" i="3"/>
  <c r="D506" i="3"/>
  <c r="C506" i="3"/>
  <c r="B506" i="3"/>
  <c r="D505" i="3"/>
  <c r="C505" i="3"/>
  <c r="B505" i="3"/>
  <c r="D504" i="3"/>
  <c r="C504" i="3"/>
  <c r="B504" i="3"/>
  <c r="D503" i="3"/>
  <c r="C503" i="3"/>
  <c r="B503" i="3"/>
  <c r="D502" i="3"/>
  <c r="C502" i="3"/>
  <c r="B502" i="3"/>
  <c r="D501" i="3"/>
  <c r="C501" i="3"/>
  <c r="B501" i="3"/>
  <c r="D500" i="3"/>
  <c r="C500" i="3"/>
  <c r="B500" i="3"/>
  <c r="D499" i="3"/>
  <c r="C499" i="3"/>
  <c r="B499" i="3"/>
  <c r="D498" i="3"/>
  <c r="C498" i="3"/>
  <c r="B498" i="3"/>
  <c r="D497" i="3"/>
  <c r="C497" i="3"/>
  <c r="B497" i="3"/>
  <c r="D496" i="3"/>
  <c r="C496" i="3"/>
  <c r="B496" i="3"/>
  <c r="D495" i="3"/>
  <c r="C495" i="3"/>
  <c r="B495" i="3"/>
  <c r="D494" i="3"/>
  <c r="C494" i="3"/>
  <c r="B494" i="3"/>
  <c r="D493" i="3"/>
  <c r="C493" i="3"/>
  <c r="B493" i="3"/>
  <c r="D492" i="3"/>
  <c r="C492" i="3"/>
  <c r="B492" i="3"/>
  <c r="D491" i="3"/>
  <c r="C491" i="3"/>
  <c r="B491" i="3"/>
  <c r="D490" i="3"/>
  <c r="C490" i="3"/>
  <c r="B490" i="3"/>
  <c r="D489" i="3"/>
  <c r="C489" i="3"/>
  <c r="B489" i="3"/>
  <c r="D488" i="3"/>
  <c r="C488" i="3"/>
  <c r="B488" i="3"/>
  <c r="D487" i="3"/>
  <c r="C487" i="3"/>
  <c r="B487" i="3"/>
  <c r="D486" i="3"/>
  <c r="C486" i="3"/>
  <c r="B486" i="3"/>
  <c r="D485" i="3"/>
  <c r="C485" i="3"/>
  <c r="B485" i="3"/>
  <c r="D484" i="3"/>
  <c r="C484" i="3"/>
  <c r="B484" i="3"/>
  <c r="D483" i="3"/>
  <c r="C483" i="3"/>
  <c r="B483" i="3"/>
  <c r="D482" i="3"/>
  <c r="C482" i="3"/>
  <c r="B482" i="3"/>
  <c r="D481" i="3"/>
  <c r="C481" i="3"/>
  <c r="B481" i="3"/>
  <c r="D480" i="3"/>
  <c r="C480" i="3"/>
  <c r="B480" i="3"/>
  <c r="D479" i="3"/>
  <c r="C479" i="3"/>
  <c r="B479" i="3"/>
  <c r="D478" i="3"/>
  <c r="C478" i="3"/>
  <c r="B478" i="3"/>
  <c r="D477" i="3"/>
  <c r="C477" i="3"/>
  <c r="B477" i="3"/>
  <c r="D476" i="3"/>
  <c r="C476" i="3"/>
  <c r="B476" i="3"/>
  <c r="D475" i="3"/>
  <c r="C475" i="3"/>
  <c r="B475" i="3"/>
  <c r="D474" i="3"/>
  <c r="C474" i="3"/>
  <c r="B474" i="3"/>
  <c r="D473" i="3"/>
  <c r="C473" i="3"/>
  <c r="B473" i="3"/>
  <c r="D472" i="3"/>
  <c r="C472" i="3"/>
  <c r="B472" i="3"/>
  <c r="D471" i="3"/>
  <c r="C471" i="3"/>
  <c r="B471" i="3"/>
  <c r="D470" i="3"/>
  <c r="C470" i="3"/>
  <c r="B470" i="3"/>
  <c r="D469" i="3"/>
  <c r="C469" i="3"/>
  <c r="B469" i="3"/>
  <c r="D468" i="3"/>
  <c r="C468" i="3"/>
  <c r="B468" i="3"/>
  <c r="D467" i="3"/>
  <c r="C467" i="3"/>
  <c r="B467" i="3"/>
  <c r="D466" i="3"/>
  <c r="C466" i="3"/>
  <c r="B466" i="3"/>
  <c r="D465" i="3"/>
  <c r="C465" i="3"/>
  <c r="B465" i="3"/>
  <c r="D464" i="3"/>
  <c r="C464" i="3"/>
  <c r="B464" i="3"/>
  <c r="D463" i="3"/>
  <c r="C463" i="3"/>
  <c r="B463" i="3"/>
  <c r="D462" i="3"/>
  <c r="C462" i="3"/>
  <c r="B462" i="3"/>
  <c r="D461" i="3"/>
  <c r="C461" i="3"/>
  <c r="B461" i="3"/>
  <c r="D460" i="3"/>
  <c r="C460" i="3"/>
  <c r="B460" i="3"/>
  <c r="D459" i="3"/>
  <c r="C459" i="3"/>
  <c r="B459" i="3"/>
  <c r="D458" i="3"/>
  <c r="C458" i="3"/>
  <c r="B458" i="3"/>
  <c r="D457" i="3"/>
  <c r="C457" i="3"/>
  <c r="B457" i="3"/>
  <c r="D456" i="3"/>
  <c r="C456" i="3"/>
  <c r="B456" i="3"/>
  <c r="D455" i="3"/>
  <c r="C455" i="3"/>
  <c r="B455" i="3"/>
  <c r="D454" i="3"/>
  <c r="C454" i="3"/>
  <c r="B454" i="3"/>
  <c r="D453" i="3"/>
  <c r="C453" i="3"/>
  <c r="B453" i="3"/>
  <c r="D452" i="3"/>
  <c r="C452" i="3"/>
  <c r="B452" i="3"/>
  <c r="D451" i="3"/>
  <c r="C451" i="3"/>
  <c r="B451" i="3"/>
  <c r="D450" i="3"/>
  <c r="C450" i="3"/>
  <c r="B450" i="3"/>
  <c r="D449" i="3"/>
  <c r="C449" i="3"/>
  <c r="B449" i="3"/>
  <c r="D448" i="3"/>
  <c r="C448" i="3"/>
  <c r="B448" i="3"/>
  <c r="D447" i="3"/>
  <c r="C447" i="3"/>
  <c r="B447" i="3"/>
  <c r="D446" i="3"/>
  <c r="C446" i="3"/>
  <c r="B446" i="3"/>
  <c r="D445" i="3"/>
  <c r="C445" i="3"/>
  <c r="B445" i="3"/>
  <c r="D444" i="3"/>
  <c r="C444" i="3"/>
  <c r="B444" i="3"/>
  <c r="D443" i="3"/>
  <c r="C443" i="3"/>
  <c r="B443" i="3"/>
  <c r="D442" i="3"/>
  <c r="C442" i="3"/>
  <c r="B442" i="3"/>
  <c r="D441" i="3"/>
  <c r="C441" i="3"/>
  <c r="B441" i="3"/>
  <c r="D440" i="3"/>
  <c r="C440" i="3"/>
  <c r="B440" i="3"/>
  <c r="D439" i="3"/>
  <c r="C439" i="3"/>
  <c r="B439" i="3"/>
  <c r="D438" i="3"/>
  <c r="C438" i="3"/>
  <c r="B438" i="3"/>
  <c r="D437" i="3"/>
  <c r="C437" i="3"/>
  <c r="B437" i="3"/>
  <c r="D436" i="3"/>
  <c r="C436" i="3"/>
  <c r="B436" i="3"/>
  <c r="D435" i="3"/>
  <c r="C435" i="3"/>
  <c r="B435" i="3"/>
  <c r="D434" i="3"/>
  <c r="C434" i="3"/>
  <c r="B434" i="3"/>
  <c r="D433" i="3"/>
  <c r="C433" i="3"/>
  <c r="B433" i="3"/>
  <c r="D432" i="3"/>
  <c r="C432" i="3"/>
  <c r="B432" i="3"/>
  <c r="D431" i="3"/>
  <c r="C431" i="3"/>
  <c r="B431" i="3"/>
  <c r="D430" i="3"/>
  <c r="C430" i="3"/>
  <c r="B430" i="3"/>
  <c r="D429" i="3"/>
  <c r="C429" i="3"/>
  <c r="B429" i="3"/>
  <c r="D428" i="3"/>
  <c r="C428" i="3"/>
  <c r="B428" i="3"/>
  <c r="D427" i="3"/>
  <c r="C427" i="3"/>
  <c r="B427" i="3"/>
  <c r="D426" i="3"/>
  <c r="C426" i="3"/>
  <c r="B426" i="3"/>
  <c r="D425" i="3"/>
  <c r="C425" i="3"/>
  <c r="B425" i="3"/>
  <c r="D424" i="3"/>
  <c r="C424" i="3"/>
  <c r="B424" i="3"/>
  <c r="D423" i="3"/>
  <c r="C423" i="3"/>
  <c r="B423" i="3"/>
  <c r="D422" i="3"/>
  <c r="C422" i="3"/>
  <c r="B422" i="3"/>
  <c r="D421" i="3"/>
  <c r="C421" i="3"/>
  <c r="B421" i="3"/>
  <c r="D420" i="3"/>
  <c r="C420" i="3"/>
  <c r="B420" i="3"/>
  <c r="D419" i="3"/>
  <c r="C419" i="3"/>
  <c r="B419" i="3"/>
  <c r="D418" i="3"/>
  <c r="C418" i="3"/>
  <c r="B418" i="3"/>
  <c r="D417" i="3"/>
  <c r="C417" i="3"/>
  <c r="B417" i="3"/>
  <c r="D416" i="3"/>
  <c r="C416" i="3"/>
  <c r="B416" i="3"/>
  <c r="D415" i="3"/>
  <c r="C415" i="3"/>
  <c r="B415" i="3"/>
  <c r="D414" i="3"/>
  <c r="C414" i="3"/>
  <c r="B414" i="3"/>
  <c r="D413" i="3"/>
  <c r="C413" i="3"/>
  <c r="B413" i="3"/>
  <c r="D412" i="3"/>
  <c r="C412" i="3"/>
  <c r="B412" i="3"/>
  <c r="D411" i="3"/>
  <c r="C411" i="3"/>
  <c r="B411" i="3"/>
  <c r="D410" i="3"/>
  <c r="C410" i="3"/>
  <c r="B410" i="3"/>
  <c r="D409" i="3"/>
  <c r="C409" i="3"/>
  <c r="B409" i="3"/>
  <c r="D408" i="3"/>
  <c r="C408" i="3"/>
  <c r="B408" i="3"/>
  <c r="D407" i="3"/>
  <c r="C407" i="3"/>
  <c r="B407" i="3"/>
  <c r="D406" i="3"/>
  <c r="C406" i="3"/>
  <c r="B406" i="3"/>
  <c r="D405" i="3"/>
  <c r="C405" i="3"/>
  <c r="B405" i="3"/>
  <c r="D404" i="3"/>
  <c r="C404" i="3"/>
  <c r="B404" i="3"/>
  <c r="D403" i="3"/>
  <c r="C403" i="3"/>
  <c r="B403" i="3"/>
  <c r="D402" i="3"/>
  <c r="C402" i="3"/>
  <c r="B402" i="3"/>
  <c r="D401" i="3"/>
  <c r="C401" i="3"/>
  <c r="B401" i="3"/>
  <c r="D400" i="3"/>
  <c r="C400" i="3"/>
  <c r="B400" i="3"/>
  <c r="D399" i="3"/>
  <c r="C399" i="3"/>
  <c r="B399" i="3"/>
  <c r="D398" i="3"/>
  <c r="C398" i="3"/>
  <c r="B398" i="3"/>
  <c r="D397" i="3"/>
  <c r="C397" i="3"/>
  <c r="B397" i="3"/>
  <c r="D396" i="3"/>
  <c r="C396" i="3"/>
  <c r="B396" i="3"/>
  <c r="D395" i="3"/>
  <c r="C395" i="3"/>
  <c r="B395" i="3"/>
  <c r="D394" i="3"/>
  <c r="C394" i="3"/>
  <c r="B394" i="3"/>
  <c r="D393" i="3"/>
  <c r="C393" i="3"/>
  <c r="B393" i="3"/>
  <c r="D392" i="3"/>
  <c r="C392" i="3"/>
  <c r="B392" i="3"/>
  <c r="D391" i="3"/>
  <c r="C391" i="3"/>
  <c r="B391" i="3"/>
  <c r="D390" i="3"/>
  <c r="C390" i="3"/>
  <c r="B390" i="3"/>
  <c r="D389" i="3"/>
  <c r="C389" i="3"/>
  <c r="B389" i="3"/>
  <c r="D388" i="3"/>
  <c r="C388" i="3"/>
  <c r="B388" i="3"/>
  <c r="D387" i="3"/>
  <c r="C387" i="3"/>
  <c r="B387" i="3"/>
  <c r="D386" i="3"/>
  <c r="C386" i="3"/>
  <c r="B386" i="3"/>
  <c r="D385" i="3"/>
  <c r="C385" i="3"/>
  <c r="B385" i="3"/>
  <c r="D384" i="3"/>
  <c r="C384" i="3"/>
  <c r="B384" i="3"/>
  <c r="D383" i="3"/>
  <c r="C383" i="3"/>
  <c r="B383" i="3"/>
  <c r="D382" i="3"/>
  <c r="C382" i="3"/>
  <c r="B382" i="3"/>
  <c r="D381" i="3"/>
  <c r="C381" i="3"/>
  <c r="B381" i="3"/>
  <c r="D380" i="3"/>
  <c r="C380" i="3"/>
  <c r="B380" i="3"/>
  <c r="D379" i="3"/>
  <c r="C379" i="3"/>
  <c r="B379" i="3"/>
  <c r="D378" i="3"/>
  <c r="C378" i="3"/>
  <c r="B378" i="3"/>
  <c r="D377" i="3"/>
  <c r="C377" i="3"/>
  <c r="B377" i="3"/>
  <c r="D376" i="3"/>
  <c r="C376" i="3"/>
  <c r="B376" i="3"/>
  <c r="D375" i="3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D344" i="3"/>
  <c r="C344" i="3"/>
  <c r="B344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D326" i="3"/>
  <c r="C326" i="3"/>
  <c r="B326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D320" i="3"/>
  <c r="C320" i="3"/>
  <c r="B320" i="3"/>
  <c r="D319" i="3"/>
  <c r="C319" i="3"/>
  <c r="B319" i="3"/>
  <c r="D318" i="3"/>
  <c r="C318" i="3"/>
  <c r="B318" i="3"/>
  <c r="D317" i="3"/>
  <c r="C317" i="3"/>
  <c r="B317" i="3"/>
  <c r="D316" i="3"/>
  <c r="C316" i="3"/>
  <c r="B316" i="3"/>
  <c r="D315" i="3"/>
  <c r="C315" i="3"/>
  <c r="B315" i="3"/>
  <c r="D314" i="3"/>
  <c r="C314" i="3"/>
  <c r="B314" i="3"/>
  <c r="D313" i="3"/>
  <c r="C313" i="3"/>
  <c r="B313" i="3"/>
  <c r="D312" i="3"/>
  <c r="C312" i="3"/>
  <c r="B312" i="3"/>
  <c r="D311" i="3"/>
  <c r="C311" i="3"/>
  <c r="B311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D305" i="3"/>
  <c r="C305" i="3"/>
  <c r="B305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D300" i="3"/>
  <c r="C300" i="3"/>
  <c r="B300" i="3"/>
  <c r="D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D293" i="3"/>
  <c r="C293" i="3"/>
  <c r="B293" i="3"/>
  <c r="D292" i="3"/>
  <c r="C292" i="3"/>
  <c r="B292" i="3"/>
  <c r="D291" i="3"/>
  <c r="C291" i="3"/>
  <c r="B291" i="3"/>
  <c r="D290" i="3"/>
  <c r="C290" i="3"/>
  <c r="B290" i="3"/>
  <c r="D289" i="3"/>
  <c r="C289" i="3"/>
  <c r="B289" i="3"/>
  <c r="D288" i="3"/>
  <c r="C288" i="3"/>
  <c r="B288" i="3"/>
  <c r="D287" i="3"/>
  <c r="C287" i="3"/>
  <c r="B287" i="3"/>
  <c r="D286" i="3"/>
  <c r="C286" i="3"/>
  <c r="B286" i="3"/>
  <c r="D285" i="3"/>
  <c r="C285" i="3"/>
  <c r="B285" i="3"/>
  <c r="D284" i="3"/>
  <c r="C284" i="3"/>
  <c r="B284" i="3"/>
  <c r="D283" i="3"/>
  <c r="C283" i="3"/>
  <c r="B283" i="3"/>
  <c r="D282" i="3"/>
  <c r="C282" i="3"/>
  <c r="B282" i="3"/>
  <c r="D281" i="3"/>
  <c r="C281" i="3"/>
  <c r="B281" i="3"/>
  <c r="D280" i="3"/>
  <c r="C280" i="3"/>
  <c r="B280" i="3"/>
  <c r="D279" i="3"/>
  <c r="C279" i="3"/>
  <c r="B279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D271" i="3"/>
  <c r="C271" i="3"/>
  <c r="B271" i="3"/>
  <c r="D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D262" i="3"/>
  <c r="C262" i="3"/>
  <c r="B262" i="3"/>
  <c r="D261" i="3"/>
  <c r="C261" i="3"/>
  <c r="B261" i="3"/>
  <c r="D260" i="3"/>
  <c r="C260" i="3"/>
  <c r="B260" i="3"/>
  <c r="D259" i="3"/>
  <c r="C259" i="3"/>
  <c r="B259" i="3"/>
  <c r="D258" i="3"/>
  <c r="C258" i="3"/>
  <c r="B258" i="3"/>
  <c r="D257" i="3"/>
  <c r="C257" i="3"/>
  <c r="B257" i="3"/>
  <c r="D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C212" i="3"/>
  <c r="B21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193" i="3"/>
  <c r="C193" i="3"/>
  <c r="B193" i="3"/>
  <c r="D192" i="3"/>
  <c r="C192" i="3"/>
  <c r="B192" i="3"/>
  <c r="D191" i="3"/>
  <c r="C191" i="3"/>
  <c r="B19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D170" i="3"/>
  <c r="C170" i="3"/>
  <c r="B17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D149" i="3"/>
  <c r="C149" i="3"/>
  <c r="B14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O735" i="1"/>
  <c r="O734" i="1"/>
  <c r="O733" i="1"/>
  <c r="O732" i="1"/>
  <c r="O728" i="1"/>
  <c r="O727" i="1"/>
  <c r="O726" i="1"/>
  <c r="O663" i="1"/>
  <c r="O660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7" i="1"/>
  <c r="O586" i="1"/>
  <c r="O584" i="1"/>
  <c r="O583" i="1"/>
  <c r="O582" i="1"/>
  <c r="O581" i="1"/>
  <c r="O580" i="1"/>
  <c r="O579" i="1"/>
  <c r="O578" i="1"/>
  <c r="O576" i="1"/>
  <c r="O575" i="1"/>
  <c r="O574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7" i="1"/>
  <c r="O555" i="1"/>
  <c r="O554" i="1"/>
  <c r="O553" i="1"/>
  <c r="O552" i="1"/>
  <c r="O551" i="1"/>
  <c r="O550" i="1"/>
  <c r="O548" i="1"/>
  <c r="O538" i="1"/>
  <c r="O537" i="1"/>
  <c r="O536" i="1"/>
  <c r="O533" i="1"/>
  <c r="O532" i="1"/>
  <c r="O531" i="1"/>
  <c r="O530" i="1"/>
  <c r="O529" i="1"/>
  <c r="O527" i="1"/>
  <c r="O526" i="1"/>
  <c r="O525" i="1"/>
  <c r="O523" i="1"/>
  <c r="O522" i="1"/>
  <c r="O521" i="1"/>
  <c r="O519" i="1"/>
  <c r="O518" i="1"/>
  <c r="O517" i="1"/>
  <c r="O516" i="1"/>
  <c r="O515" i="1"/>
  <c r="O514" i="1"/>
  <c r="O513" i="1"/>
  <c r="O512" i="1"/>
  <c r="O510" i="1"/>
  <c r="O509" i="1"/>
  <c r="O508" i="1"/>
  <c r="O507" i="1"/>
  <c r="O506" i="1"/>
  <c r="O505" i="1"/>
  <c r="O504" i="1"/>
  <c r="O502" i="1"/>
  <c r="O501" i="1"/>
  <c r="O500" i="1"/>
  <c r="O499" i="1"/>
  <c r="O498" i="1"/>
  <c r="O497" i="1"/>
  <c r="O496" i="1"/>
  <c r="O489" i="1"/>
  <c r="O488" i="1"/>
  <c r="O487" i="1"/>
  <c r="O486" i="1"/>
  <c r="O485" i="1"/>
  <c r="O484" i="1"/>
  <c r="O483" i="1"/>
  <c r="O482" i="1"/>
  <c r="O478" i="1"/>
  <c r="O477" i="1"/>
  <c r="O476" i="1"/>
  <c r="O475" i="1"/>
  <c r="O474" i="1"/>
  <c r="O473" i="1"/>
  <c r="O472" i="1"/>
  <c r="O471" i="1"/>
  <c r="O470" i="1"/>
  <c r="O469" i="1"/>
  <c r="O467" i="1"/>
  <c r="O466" i="1"/>
  <c r="O465" i="1"/>
  <c r="O464" i="1"/>
  <c r="O463" i="1"/>
  <c r="O462" i="1"/>
  <c r="O461" i="1"/>
  <c r="O460" i="1"/>
  <c r="O459" i="1"/>
  <c r="O458" i="1"/>
  <c r="O457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7" i="1"/>
  <c r="O416" i="1"/>
  <c r="O415" i="1"/>
  <c r="O414" i="1"/>
  <c r="O413" i="1"/>
  <c r="O412" i="1"/>
  <c r="O411" i="1"/>
  <c r="O410" i="1"/>
  <c r="O408" i="1"/>
  <c r="O407" i="1"/>
  <c r="O406" i="1"/>
  <c r="O405" i="1"/>
  <c r="O404" i="1"/>
  <c r="O403" i="1"/>
  <c r="O401" i="1"/>
  <c r="O400" i="1"/>
  <c r="O399" i="1"/>
  <c r="O398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4" i="1"/>
  <c r="O283" i="1"/>
  <c r="O282" i="1"/>
  <c r="O281" i="1"/>
  <c r="O280" i="1"/>
  <c r="O279" i="1"/>
  <c r="O278" i="1"/>
  <c r="O277" i="1"/>
  <c r="O276" i="1"/>
  <c r="O275" i="1"/>
  <c r="O273" i="1"/>
  <c r="O272" i="1"/>
  <c r="O271" i="1"/>
  <c r="O270" i="1"/>
  <c r="O269" i="1"/>
  <c r="O268" i="1"/>
  <c r="O267" i="1"/>
  <c r="O266" i="1"/>
  <c r="O264" i="1"/>
  <c r="O263" i="1"/>
  <c r="O262" i="1"/>
  <c r="O261" i="1"/>
  <c r="O260" i="1"/>
  <c r="O258" i="1"/>
  <c r="O257" i="1"/>
  <c r="O256" i="1"/>
  <c r="O255" i="1"/>
  <c r="O254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3" i="1"/>
  <c r="O202" i="1"/>
  <c r="O201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32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2" i="1"/>
  <c r="O81" i="1"/>
  <c r="O80" i="1"/>
  <c r="O79" i="1"/>
  <c r="O78" i="1"/>
  <c r="O77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D2" i="3" l="1"/>
  <c r="P199" i="1" s="1"/>
  <c r="B2" i="3"/>
  <c r="C2" i="3"/>
  <c r="P703" i="1"/>
  <c r="P683" i="1"/>
  <c r="P609" i="1"/>
  <c r="P531" i="1"/>
  <c r="P496" i="1"/>
  <c r="P472" i="1"/>
  <c r="P746" i="1"/>
  <c r="P714" i="1"/>
  <c r="P690" i="1"/>
  <c r="P639" i="1"/>
  <c r="P631" i="1"/>
  <c r="P574" i="1"/>
  <c r="P549" i="1"/>
  <c r="P417" i="1"/>
  <c r="P404" i="1"/>
  <c r="P384" i="1"/>
  <c r="P741" i="1"/>
  <c r="P721" i="1"/>
  <c r="P669" i="1"/>
  <c r="P664" i="1"/>
  <c r="P696" i="1"/>
  <c r="P612" i="1"/>
  <c r="P541" i="1"/>
  <c r="P494" i="1"/>
  <c r="P395" i="1"/>
  <c r="P370" i="1"/>
  <c r="P368" i="1"/>
  <c r="P344" i="1"/>
  <c r="P338" i="1"/>
  <c r="P326" i="1"/>
  <c r="P311" i="1"/>
  <c r="P295" i="1"/>
  <c r="P284" i="1"/>
  <c r="P267" i="1"/>
  <c r="P252" i="1"/>
  <c r="P139" i="1"/>
  <c r="P614" i="1"/>
  <c r="P597" i="1"/>
  <c r="P540" i="1"/>
  <c r="P487" i="1"/>
  <c r="P432" i="1"/>
  <c r="P422" i="1"/>
  <c r="P245" i="1"/>
  <c r="P235" i="1"/>
  <c r="P233" i="1"/>
  <c r="P202" i="1"/>
  <c r="P194" i="1"/>
  <c r="P182" i="1"/>
  <c r="P170" i="1"/>
  <c r="P700" i="1"/>
  <c r="P626" i="1"/>
  <c r="P542" i="1"/>
  <c r="P501" i="1"/>
  <c r="P436" i="1"/>
  <c r="P373" i="1"/>
  <c r="P365" i="1"/>
  <c r="P333" i="1"/>
  <c r="P283" i="1"/>
  <c r="P275" i="1"/>
  <c r="P238" i="1"/>
  <c r="P191" i="1"/>
  <c r="P175" i="1"/>
  <c r="P157" i="1"/>
  <c r="P147" i="1"/>
  <c r="P145" i="1"/>
  <c r="P84" i="1"/>
  <c r="P54" i="1"/>
  <c r="P52" i="1"/>
  <c r="P44" i="1"/>
  <c r="P24" i="1"/>
  <c r="P14" i="1"/>
  <c r="P684" i="1"/>
  <c r="P601" i="1"/>
  <c r="P584" i="1"/>
  <c r="P510" i="1"/>
  <c r="P410" i="1"/>
  <c r="P391" i="1"/>
  <c r="P353" i="1"/>
  <c r="P312" i="1"/>
  <c r="P296" i="1"/>
  <c r="P261" i="1"/>
  <c r="P250" i="1"/>
  <c r="P210" i="1"/>
  <c r="P201" i="1"/>
  <c r="P161" i="1"/>
  <c r="P156" i="1"/>
  <c r="P143" i="1"/>
  <c r="P140" i="1"/>
  <c r="P57" i="1"/>
  <c r="P53" i="1"/>
  <c r="P636" i="1"/>
  <c r="P599" i="1"/>
  <c r="P508" i="1"/>
  <c r="P473" i="1"/>
  <c r="P419" i="1"/>
  <c r="P403" i="1"/>
  <c r="P359" i="1"/>
  <c r="P343" i="1"/>
  <c r="P310" i="1"/>
  <c r="P294" i="1"/>
  <c r="P258" i="1"/>
  <c r="P248" i="1"/>
  <c r="P208" i="1"/>
  <c r="P185" i="1"/>
  <c r="P131" i="1"/>
  <c r="P128" i="1"/>
  <c r="P120" i="1"/>
  <c r="P118" i="1"/>
  <c r="P110" i="1"/>
  <c r="P106" i="1"/>
  <c r="P98" i="1"/>
  <c r="P96" i="1"/>
  <c r="P88" i="1"/>
  <c r="P82" i="1"/>
  <c r="P69" i="1"/>
  <c r="P61" i="1"/>
  <c r="P27" i="1"/>
  <c r="P22" i="1"/>
  <c r="P218" i="1"/>
  <c r="P155" i="1"/>
  <c r="P60" i="1"/>
  <c r="P51" i="1"/>
  <c r="P43" i="1"/>
  <c r="P39" i="1"/>
  <c r="P21" i="1"/>
  <c r="P16" i="1"/>
  <c r="P672" i="1"/>
  <c r="P624" i="1"/>
  <c r="P568" i="1"/>
  <c r="P550" i="1"/>
  <c r="P483" i="1"/>
  <c r="P480" i="1"/>
  <c r="P423" i="1"/>
  <c r="P393" i="1"/>
  <c r="P347" i="1"/>
  <c r="P339" i="1"/>
  <c r="P306" i="1"/>
  <c r="P298" i="1"/>
  <c r="P263" i="1"/>
  <c r="P244" i="1"/>
  <c r="P212" i="1"/>
  <c r="P203" i="1"/>
  <c r="P165" i="1"/>
  <c r="P138" i="1"/>
  <c r="P125" i="1"/>
  <c r="P121" i="1"/>
  <c r="P113" i="1"/>
  <c r="P111" i="1"/>
  <c r="P103" i="1"/>
  <c r="P101" i="1"/>
  <c r="P93" i="1"/>
  <c r="P59" i="1"/>
  <c r="P73" i="1"/>
  <c r="P38" i="1"/>
  <c r="P10" i="1"/>
  <c r="P748" i="1"/>
  <c r="P15" i="1"/>
  <c r="P77" i="1"/>
  <c r="P345" i="1" l="1"/>
  <c r="P462" i="1"/>
  <c r="P660" i="1"/>
  <c r="P41" i="1"/>
  <c r="P66" i="1"/>
  <c r="P154" i="1"/>
  <c r="P230" i="1"/>
  <c r="P316" i="1"/>
  <c r="P433" i="1"/>
  <c r="P610" i="1"/>
  <c r="P174" i="1"/>
  <c r="P215" i="1"/>
  <c r="P407" i="1"/>
  <c r="P493" i="1"/>
  <c r="P676" i="1"/>
  <c r="P280" i="1"/>
  <c r="P313" i="1"/>
  <c r="P354" i="1"/>
  <c r="P485" i="1"/>
  <c r="P640" i="1"/>
  <c r="P689" i="1"/>
  <c r="P399" i="1"/>
  <c r="P559" i="1"/>
  <c r="P651" i="1"/>
  <c r="P459" i="1"/>
  <c r="P547" i="1"/>
  <c r="P747" i="1"/>
  <c r="P735" i="1"/>
  <c r="P184" i="1"/>
  <c r="P219" i="1"/>
  <c r="P249" i="1"/>
  <c r="P434" i="1"/>
  <c r="P554" i="1"/>
  <c r="P692" i="1"/>
  <c r="P269" i="1"/>
  <c r="P301" i="1"/>
  <c r="P328" i="1"/>
  <c r="P358" i="1"/>
  <c r="P414" i="1"/>
  <c r="P562" i="1"/>
  <c r="P712" i="1"/>
  <c r="P701" i="1"/>
  <c r="P386" i="1"/>
  <c r="P490" i="1"/>
  <c r="P592" i="1"/>
  <c r="P662" i="1"/>
  <c r="P442" i="1"/>
  <c r="P507" i="1"/>
  <c r="P619" i="1"/>
  <c r="P70" i="1"/>
  <c r="P198" i="1"/>
  <c r="P743" i="1"/>
  <c r="P715" i="1"/>
  <c r="P691" i="1"/>
  <c r="P671" i="1"/>
  <c r="P623" i="1"/>
  <c r="P611" i="1"/>
  <c r="P583" i="1"/>
  <c r="P545" i="1"/>
  <c r="P526" i="1"/>
  <c r="P514" i="1"/>
  <c r="P502" i="1"/>
  <c r="P486" i="1"/>
  <c r="P474" i="1"/>
  <c r="P463" i="1"/>
  <c r="P450" i="1"/>
  <c r="P440" i="1"/>
  <c r="P742" i="1"/>
  <c r="P722" i="1"/>
  <c r="P702" i="1"/>
  <c r="P682" i="1"/>
  <c r="P666" i="1"/>
  <c r="P653" i="1"/>
  <c r="P645" i="1"/>
  <c r="P637" i="1"/>
  <c r="P604" i="1"/>
  <c r="P596" i="1"/>
  <c r="P588" i="1"/>
  <c r="P569" i="1"/>
  <c r="P561" i="1"/>
  <c r="P551" i="1"/>
  <c r="P538" i="1"/>
  <c r="P415" i="1"/>
  <c r="P406" i="1"/>
  <c r="P396" i="1"/>
  <c r="P388" i="1"/>
  <c r="P379" i="1"/>
  <c r="P737" i="1"/>
  <c r="P709" i="1"/>
  <c r="P693" i="1"/>
  <c r="P677" i="1"/>
  <c r="P661" i="1"/>
  <c r="P730" i="1"/>
  <c r="P663" i="1"/>
  <c r="P632" i="1"/>
  <c r="P595" i="1"/>
  <c r="P552" i="1"/>
  <c r="P513" i="1"/>
  <c r="P475" i="1"/>
  <c r="P441" i="1"/>
  <c r="P387" i="1"/>
  <c r="P372" i="1"/>
  <c r="P364" i="1"/>
  <c r="P356" i="1"/>
  <c r="P348" i="1"/>
  <c r="P340" i="1"/>
  <c r="P332" i="1"/>
  <c r="P324" i="1"/>
  <c r="P315" i="1"/>
  <c r="P307" i="1"/>
  <c r="P299" i="1"/>
  <c r="P291" i="1"/>
  <c r="P282" i="1"/>
  <c r="P273" i="1"/>
  <c r="P264" i="1"/>
  <c r="P255" i="1"/>
  <c r="P134" i="1"/>
  <c r="P708" i="1"/>
  <c r="P642" i="1"/>
  <c r="P606" i="1"/>
  <c r="P572" i="1"/>
  <c r="P543" i="1"/>
  <c r="P506" i="1"/>
  <c r="P477" i="1"/>
  <c r="P443" i="1"/>
  <c r="P428" i="1"/>
  <c r="P420" i="1"/>
  <c r="P389" i="1"/>
  <c r="P247" i="1"/>
  <c r="P239" i="1"/>
  <c r="P231" i="1"/>
  <c r="P221" i="1"/>
  <c r="P213" i="1"/>
  <c r="P205" i="1"/>
  <c r="P190" i="1"/>
  <c r="P17" i="1"/>
  <c r="P723" i="1"/>
  <c r="P699" i="1"/>
  <c r="P667" i="1"/>
  <c r="P617" i="1"/>
  <c r="P586" i="1"/>
  <c r="P539" i="1"/>
  <c r="P521" i="1"/>
  <c r="P505" i="1"/>
  <c r="P484" i="1"/>
  <c r="P467" i="1"/>
  <c r="P454" i="1"/>
  <c r="P438" i="1"/>
  <c r="P732" i="1"/>
  <c r="P706" i="1"/>
  <c r="P678" i="1"/>
  <c r="P659" i="1"/>
  <c r="P647" i="1"/>
  <c r="P635" i="1"/>
  <c r="P600" i="1"/>
  <c r="P590" i="1"/>
  <c r="P567" i="1"/>
  <c r="P555" i="1"/>
  <c r="P544" i="1"/>
  <c r="P413" i="1"/>
  <c r="P401" i="1"/>
  <c r="P390" i="1"/>
  <c r="P749" i="1"/>
  <c r="P717" i="1"/>
  <c r="P697" i="1"/>
  <c r="P673" i="1"/>
  <c r="P628" i="1"/>
  <c r="P680" i="1"/>
  <c r="P620" i="1"/>
  <c r="P570" i="1"/>
  <c r="P522" i="1"/>
  <c r="P466" i="1"/>
  <c r="P405" i="1"/>
  <c r="P374" i="1"/>
  <c r="P362" i="1"/>
  <c r="P352" i="1"/>
  <c r="P342" i="1"/>
  <c r="P330" i="1"/>
  <c r="P319" i="1"/>
  <c r="P309" i="1"/>
  <c r="P297" i="1"/>
  <c r="P287" i="1"/>
  <c r="P276" i="1"/>
  <c r="P262" i="1"/>
  <c r="P224" i="1"/>
  <c r="P724" i="1"/>
  <c r="P634" i="1"/>
  <c r="P589" i="1"/>
  <c r="P548" i="1"/>
  <c r="P497" i="1"/>
  <c r="P460" i="1"/>
  <c r="P430" i="1"/>
  <c r="P416" i="1"/>
  <c r="P251" i="1"/>
  <c r="P241" i="1"/>
  <c r="P229" i="1"/>
  <c r="P217" i="1"/>
  <c r="P207" i="1"/>
  <c r="P188" i="1"/>
  <c r="P180" i="1"/>
  <c r="P172" i="1"/>
  <c r="P164" i="1"/>
  <c r="P646" i="1"/>
  <c r="P593" i="1"/>
  <c r="P519" i="1"/>
  <c r="P453" i="1"/>
  <c r="P400" i="1"/>
  <c r="P357" i="1"/>
  <c r="P325" i="1"/>
  <c r="P292" i="1"/>
  <c r="P256" i="1"/>
  <c r="P222" i="1"/>
  <c r="P183" i="1"/>
  <c r="P159" i="1"/>
  <c r="P151" i="1"/>
  <c r="P144" i="1"/>
  <c r="P72" i="1"/>
  <c r="P56" i="1"/>
  <c r="P48" i="1"/>
  <c r="P37" i="1"/>
  <c r="P19" i="1"/>
  <c r="P716" i="1"/>
  <c r="P638" i="1"/>
  <c r="P566" i="1"/>
  <c r="P481" i="1"/>
  <c r="P421" i="1"/>
  <c r="P369" i="1"/>
  <c r="P337" i="1"/>
  <c r="P304" i="1"/>
  <c r="P270" i="1"/>
  <c r="P234" i="1"/>
  <c r="P187" i="1"/>
  <c r="P158" i="1"/>
  <c r="P146" i="1"/>
  <c r="P74" i="1"/>
  <c r="P720" i="1"/>
  <c r="P616" i="1"/>
  <c r="P527" i="1"/>
  <c r="P439" i="1"/>
  <c r="P385" i="1"/>
  <c r="P351" i="1"/>
  <c r="P318" i="1"/>
  <c r="P277" i="1"/>
  <c r="P240" i="1"/>
  <c r="P193" i="1"/>
  <c r="P135" i="1"/>
  <c r="P124" i="1"/>
  <c r="P116" i="1"/>
  <c r="P108" i="1"/>
  <c r="P100" i="1"/>
  <c r="P92" i="1"/>
  <c r="P80" i="1"/>
  <c r="P65" i="1"/>
  <c r="P31" i="1"/>
  <c r="P13" i="1"/>
  <c r="P148" i="1"/>
  <c r="P55" i="1"/>
  <c r="P45" i="1"/>
  <c r="P30" i="1"/>
  <c r="P12" i="1"/>
  <c r="P644" i="1"/>
  <c r="P587" i="1"/>
  <c r="P517" i="1"/>
  <c r="P464" i="1"/>
  <c r="P412" i="1"/>
  <c r="P355" i="1"/>
  <c r="P322" i="1"/>
  <c r="P290" i="1"/>
  <c r="P254" i="1"/>
  <c r="P220" i="1"/>
  <c r="P181" i="1"/>
  <c r="P132" i="1"/>
  <c r="P123" i="1"/>
  <c r="P115" i="1"/>
  <c r="P107" i="1"/>
  <c r="P99" i="1"/>
  <c r="P79" i="1"/>
  <c r="P81" i="1"/>
  <c r="P20" i="1"/>
  <c r="P91" i="1"/>
  <c r="P85" i="1"/>
  <c r="P68" i="1"/>
  <c r="P71" i="1"/>
  <c r="P719" i="1"/>
  <c r="P687" i="1"/>
  <c r="P627" i="1"/>
  <c r="P615" i="1"/>
  <c r="P581" i="1"/>
  <c r="P533" i="1"/>
  <c r="P516" i="1"/>
  <c r="P498" i="1"/>
  <c r="P482" i="1"/>
  <c r="P465" i="1"/>
  <c r="P448" i="1"/>
  <c r="P750" i="1"/>
  <c r="P728" i="1"/>
  <c r="P698" i="1"/>
  <c r="P674" i="1"/>
  <c r="P655" i="1"/>
  <c r="P643" i="1"/>
  <c r="P633" i="1"/>
  <c r="P598" i="1"/>
  <c r="P576" i="1"/>
  <c r="P565" i="1"/>
  <c r="P553" i="1"/>
  <c r="P33" i="1"/>
  <c r="P63" i="1"/>
  <c r="I1" i="1"/>
  <c r="P95" i="1"/>
  <c r="P105" i="1"/>
  <c r="P117" i="1"/>
  <c r="P127" i="1"/>
  <c r="P173" i="1"/>
  <c r="P228" i="1"/>
  <c r="P272" i="1"/>
  <c r="P314" i="1"/>
  <c r="P363" i="1"/>
  <c r="P431" i="1"/>
  <c r="P499" i="1"/>
  <c r="P591" i="1"/>
  <c r="P704" i="1"/>
  <c r="P26" i="1"/>
  <c r="P47" i="1"/>
  <c r="P86" i="1"/>
  <c r="P8" i="1"/>
  <c r="P36" i="1"/>
  <c r="P75" i="1"/>
  <c r="P90" i="1"/>
  <c r="P102" i="1"/>
  <c r="P112" i="1"/>
  <c r="P122" i="1"/>
  <c r="P169" i="1"/>
  <c r="P216" i="1"/>
  <c r="P268" i="1"/>
  <c r="P327" i="1"/>
  <c r="P367" i="1"/>
  <c r="P427" i="1"/>
  <c r="P560" i="1"/>
  <c r="P652" i="1"/>
  <c r="P64" i="1"/>
  <c r="P150" i="1"/>
  <c r="P171" i="1"/>
  <c r="P225" i="1"/>
  <c r="P279" i="1"/>
  <c r="P320" i="1"/>
  <c r="P361" i="1"/>
  <c r="P429" i="1"/>
  <c r="P530" i="1"/>
  <c r="P618" i="1"/>
  <c r="P727" i="1"/>
  <c r="P28" i="1"/>
  <c r="P46" i="1"/>
  <c r="P58" i="1"/>
  <c r="P136" i="1"/>
  <c r="P149" i="1"/>
  <c r="P160" i="1"/>
  <c r="P206" i="1"/>
  <c r="P246" i="1"/>
  <c r="P300" i="1"/>
  <c r="P341" i="1"/>
  <c r="P382" i="1"/>
  <c r="P471" i="1"/>
  <c r="P557" i="1"/>
  <c r="P630" i="1"/>
  <c r="P166" i="1"/>
  <c r="P176" i="1"/>
  <c r="P186" i="1"/>
  <c r="P209" i="1"/>
  <c r="P223" i="1"/>
  <c r="P237" i="1"/>
  <c r="P380" i="1"/>
  <c r="P424" i="1"/>
  <c r="P451" i="1"/>
  <c r="P515" i="1"/>
  <c r="P564" i="1"/>
  <c r="P622" i="1"/>
  <c r="P733" i="1"/>
  <c r="P257" i="1"/>
  <c r="P271" i="1"/>
  <c r="P289" i="1"/>
  <c r="P303" i="1"/>
  <c r="P317" i="1"/>
  <c r="P334" i="1"/>
  <c r="P346" i="1"/>
  <c r="P360" i="1"/>
  <c r="P376" i="1"/>
  <c r="P449" i="1"/>
  <c r="P504" i="1"/>
  <c r="P580" i="1"/>
  <c r="P648" i="1"/>
  <c r="P744" i="1"/>
  <c r="P681" i="1"/>
  <c r="P705" i="1"/>
  <c r="P745" i="1"/>
  <c r="P392" i="1"/>
  <c r="P408" i="1"/>
  <c r="P536" i="1"/>
  <c r="P563" i="1"/>
  <c r="P594" i="1"/>
  <c r="P641" i="1"/>
  <c r="P670" i="1"/>
  <c r="P718" i="1"/>
  <c r="P446" i="1"/>
  <c r="P476" i="1"/>
  <c r="P512" i="1"/>
  <c r="P577" i="1"/>
  <c r="P625" i="1"/>
  <c r="P707" i="1"/>
  <c r="P197" i="1"/>
  <c r="P29" i="1"/>
  <c r="P67" i="1"/>
  <c r="P89" i="1"/>
  <c r="P25" i="1"/>
  <c r="P97" i="1"/>
  <c r="P109" i="1"/>
  <c r="P119" i="1"/>
  <c r="P129" i="1"/>
  <c r="P189" i="1"/>
  <c r="P236" i="1"/>
  <c r="P281" i="1"/>
  <c r="P331" i="1"/>
  <c r="P371" i="1"/>
  <c r="P447" i="1"/>
  <c r="P537" i="1"/>
  <c r="P608" i="1"/>
  <c r="P1" i="1"/>
  <c r="P35" i="1"/>
  <c r="P49" i="1"/>
  <c r="P130" i="1"/>
  <c r="P18" i="1"/>
  <c r="P40" i="1"/>
  <c r="P78" i="1"/>
  <c r="P94" i="1"/>
  <c r="P104" i="1"/>
  <c r="P114" i="1"/>
  <c r="P126" i="1"/>
  <c r="P177" i="1"/>
  <c r="P232" i="1"/>
  <c r="P286" i="1"/>
  <c r="P335" i="1"/>
  <c r="P375" i="1"/>
  <c r="P455" i="1"/>
  <c r="P578" i="1"/>
  <c r="P688" i="1"/>
  <c r="P133" i="1"/>
  <c r="P153" i="1"/>
  <c r="P179" i="1"/>
  <c r="P242" i="1"/>
  <c r="P288" i="1"/>
  <c r="P329" i="1"/>
  <c r="P377" i="1"/>
  <c r="P445" i="1"/>
  <c r="P535" i="1"/>
  <c r="P654" i="1"/>
  <c r="P9" i="1"/>
  <c r="P32" i="1"/>
  <c r="P50" i="1"/>
  <c r="P62" i="1"/>
  <c r="P142" i="1"/>
  <c r="P152" i="1"/>
  <c r="P167" i="1"/>
  <c r="P214" i="1"/>
  <c r="P266" i="1"/>
  <c r="P308" i="1"/>
  <c r="P349" i="1"/>
  <c r="P425" i="1"/>
  <c r="P489" i="1"/>
  <c r="P575" i="1"/>
  <c r="P668" i="1"/>
  <c r="P168" i="1"/>
  <c r="P178" i="1"/>
  <c r="P192" i="1"/>
  <c r="P211" i="1"/>
  <c r="P227" i="1"/>
  <c r="P243" i="1"/>
  <c r="P398" i="1"/>
  <c r="P426" i="1"/>
  <c r="P469" i="1"/>
  <c r="P525" i="1"/>
  <c r="P582" i="1"/>
  <c r="P650" i="1"/>
  <c r="P740" i="1"/>
  <c r="P260" i="1"/>
  <c r="P278" i="1"/>
  <c r="P293" i="1"/>
  <c r="P305" i="1"/>
  <c r="P321" i="1"/>
  <c r="P336" i="1"/>
  <c r="P350" i="1"/>
  <c r="P366" i="1"/>
  <c r="P378" i="1"/>
  <c r="P458" i="1"/>
  <c r="P532" i="1"/>
  <c r="P603" i="1"/>
  <c r="P656" i="1"/>
  <c r="P657" i="1"/>
  <c r="P685" i="1"/>
  <c r="P713" i="1"/>
  <c r="P381" i="1"/>
  <c r="P394" i="1"/>
  <c r="P411" i="1"/>
  <c r="P546" i="1"/>
  <c r="P571" i="1"/>
  <c r="P602" i="1"/>
  <c r="P649" i="1"/>
  <c r="P686" i="1"/>
  <c r="P734" i="1"/>
  <c r="P457" i="1"/>
  <c r="P492" i="1"/>
  <c r="P523" i="1"/>
  <c r="P607" i="1"/>
  <c r="P675" i="1"/>
  <c r="P739" i="1"/>
  <c r="P694" i="1"/>
  <c r="P710" i="1"/>
  <c r="P726" i="1"/>
  <c r="P738" i="1"/>
  <c r="P435" i="1"/>
  <c r="P444" i="1"/>
  <c r="P452" i="1"/>
  <c r="P461" i="1"/>
  <c r="P470" i="1"/>
  <c r="P478" i="1"/>
  <c r="P488" i="1"/>
  <c r="P500" i="1"/>
  <c r="P509" i="1"/>
  <c r="P518" i="1"/>
  <c r="P529" i="1"/>
  <c r="P579" i="1"/>
  <c r="P605" i="1"/>
  <c r="P613" i="1"/>
  <c r="P621" i="1"/>
  <c r="P629" i="1"/>
  <c r="P679" i="1"/>
  <c r="P695" i="1"/>
  <c r="P711" i="1"/>
  <c r="P729" i="1"/>
  <c r="P302" i="1"/>
  <c r="P196" i="1"/>
</calcChain>
</file>

<file path=xl/sharedStrings.xml><?xml version="1.0" encoding="utf-8"?>
<sst xmlns="http://schemas.openxmlformats.org/spreadsheetml/2006/main" count="3677" uniqueCount="2707">
  <si>
    <t>Наименование продукции</t>
  </si>
  <si>
    <t>Артикул</t>
  </si>
  <si>
    <t>Штрих-код</t>
  </si>
  <si>
    <t>Розничная цена</t>
  </si>
  <si>
    <t>Цена от      30 000 руб</t>
  </si>
  <si>
    <t>Заказ, кол-во шт.</t>
  </si>
  <si>
    <t>Сумма заказа</t>
  </si>
  <si>
    <t>Натуральное мыло ручной работы Алоэ, 100гр</t>
  </si>
  <si>
    <t>NHMS01</t>
  </si>
  <si>
    <t>шт</t>
  </si>
  <si>
    <t>Натуральное мыло ручной работы Алтай, 100гр</t>
  </si>
  <si>
    <t>NHMS02</t>
  </si>
  <si>
    <t>Натуральное мыло ручной работы Африка, 100гр</t>
  </si>
  <si>
    <t>NHMS03</t>
  </si>
  <si>
    <t>Натуральное мыло ручной работы Березовая роща, 100гр</t>
  </si>
  <si>
    <t>Натуральное мыло ручной работы Дубовая роща, 100гр</t>
  </si>
  <si>
    <t>Натуральное мыло ручной работы Иланг-иланг, 100гр</t>
  </si>
  <si>
    <t>Натуральное мыло ручной работы Календула, 100гр</t>
  </si>
  <si>
    <t>Натуральное мыло ручной работы Кофе, 100гр</t>
  </si>
  <si>
    <t>Натуральное мыло ручной работы Марокко, 100гр</t>
  </si>
  <si>
    <t>Натуральное мыло ручной работы Лаванда, 100гр</t>
  </si>
  <si>
    <t>Натуральное мыло ручной работы Мята, 100гр</t>
  </si>
  <si>
    <t>Натуральное мыло ручной работы Ним, 100гр</t>
  </si>
  <si>
    <t>Натуральное мыло ручной работы Овсянка, 100гр</t>
  </si>
  <si>
    <t>Натуральное мыло ручной работы Роза, 100гр</t>
  </si>
  <si>
    <t>Натуральное мыло ручной работы Ромашка, 100гр</t>
  </si>
  <si>
    <t>Натуральное мыло ручной работы Северные ягоды, 100гр</t>
  </si>
  <si>
    <t>Натуральное мыло ручной работы Таёжный лес, 100гр</t>
  </si>
  <si>
    <t>Натуральное мыло ручной работы Хвойный лес, 100гр</t>
  </si>
  <si>
    <t>Натуральное мыло ручной работы Хмель, 100гр</t>
  </si>
  <si>
    <t>Натуральное мыло ручной работы Цитрусовая свежесть, 100гр</t>
  </si>
  <si>
    <t>Натуральное мыло ручной работы Череда, 100гр</t>
  </si>
  <si>
    <t>Натуральное мыло ручной работы Шалфей, 100гр</t>
  </si>
  <si>
    <t>Натуральное мыло ручной работы Шоколад , 100гр</t>
  </si>
  <si>
    <t>КРЕМ-МАСЛО</t>
  </si>
  <si>
    <t>BCB04</t>
  </si>
  <si>
    <t>BCB03</t>
  </si>
  <si>
    <t>BCB01</t>
  </si>
  <si>
    <t>BCB02</t>
  </si>
  <si>
    <t>BCB05</t>
  </si>
  <si>
    <t>СКРАБЫ ДЛЯ ТЕЛА</t>
  </si>
  <si>
    <t>BS01</t>
  </si>
  <si>
    <t>Солевой скраб "Цитрусовая свежесть", 250мл</t>
  </si>
  <si>
    <t>BS02</t>
  </si>
  <si>
    <t>УХОД ЗА ВОЛОСАМИ</t>
  </si>
  <si>
    <t>HC01</t>
  </si>
  <si>
    <t>HC02</t>
  </si>
  <si>
    <t>HC03</t>
  </si>
  <si>
    <t>HSH01</t>
  </si>
  <si>
    <t>HSH02</t>
  </si>
  <si>
    <t>HSH03</t>
  </si>
  <si>
    <t>HSH04</t>
  </si>
  <si>
    <t>HSH05</t>
  </si>
  <si>
    <t>HSH06</t>
  </si>
  <si>
    <t>HC04</t>
  </si>
  <si>
    <t>HC05</t>
  </si>
  <si>
    <t>HC06</t>
  </si>
  <si>
    <t>МАССАЖНЫЕ МАСЛА</t>
  </si>
  <si>
    <t>УХОД ЗА ЛИЦОМ</t>
  </si>
  <si>
    <t>SF01</t>
  </si>
  <si>
    <t>SF02</t>
  </si>
  <si>
    <t>SF03</t>
  </si>
  <si>
    <t>SF04</t>
  </si>
  <si>
    <t>SF05</t>
  </si>
  <si>
    <t>SF09</t>
  </si>
  <si>
    <t>SF08</t>
  </si>
  <si>
    <t>SF07</t>
  </si>
  <si>
    <t>SF10</t>
  </si>
  <si>
    <t>CF01</t>
  </si>
  <si>
    <t>CF02</t>
  </si>
  <si>
    <t>CF03</t>
  </si>
  <si>
    <t>CF06</t>
  </si>
  <si>
    <t>CF07</t>
  </si>
  <si>
    <t>CF04</t>
  </si>
  <si>
    <t>CE01</t>
  </si>
  <si>
    <t>CE02</t>
  </si>
  <si>
    <t>CE03</t>
  </si>
  <si>
    <t>SP03</t>
  </si>
  <si>
    <t>SFMN01</t>
  </si>
  <si>
    <t xml:space="preserve">АЛЬГИНАТНЫЕ МАСКИ </t>
  </si>
  <si>
    <t>ALGM01</t>
  </si>
  <si>
    <t>ALGM02</t>
  </si>
  <si>
    <t>ALGM03</t>
  </si>
  <si>
    <t>ALGM04</t>
  </si>
  <si>
    <t>ГИДРОЛАТЫ</t>
  </si>
  <si>
    <t>FW01</t>
  </si>
  <si>
    <t>FW03</t>
  </si>
  <si>
    <t>FW04</t>
  </si>
  <si>
    <t>УХОД ЗА ТЕЛОМ</t>
  </si>
  <si>
    <t>BL03</t>
  </si>
  <si>
    <t>BL04</t>
  </si>
  <si>
    <t>BL05</t>
  </si>
  <si>
    <t>BL06</t>
  </si>
  <si>
    <t>HCN01</t>
  </si>
  <si>
    <t>MO05</t>
  </si>
  <si>
    <t>FC01</t>
  </si>
  <si>
    <t>SHG02</t>
  </si>
  <si>
    <t xml:space="preserve">CУХОЕ МАСЛО </t>
  </si>
  <si>
    <t>NDO01</t>
  </si>
  <si>
    <t>NDO02</t>
  </si>
  <si>
    <t>NDO03</t>
  </si>
  <si>
    <t>МАМА И МАЛЫШ</t>
  </si>
  <si>
    <t>NRC01</t>
  </si>
  <si>
    <t>HSH07</t>
  </si>
  <si>
    <t>SG06</t>
  </si>
  <si>
    <t>ДЕЗОДОРАНТЫ</t>
  </si>
  <si>
    <t>DEO01</t>
  </si>
  <si>
    <t>DEO03</t>
  </si>
  <si>
    <t>DEO04</t>
  </si>
  <si>
    <t>DEO05</t>
  </si>
  <si>
    <t>DEO02</t>
  </si>
  <si>
    <t>DEO06</t>
  </si>
  <si>
    <t>SG01</t>
  </si>
  <si>
    <t>SG03</t>
  </si>
  <si>
    <t>SG05</t>
  </si>
  <si>
    <t>SG04</t>
  </si>
  <si>
    <t>LS01</t>
  </si>
  <si>
    <t>LS02</t>
  </si>
  <si>
    <t>МУЖСКАЯ СЕРИЯ</t>
  </si>
  <si>
    <t>СОЛНЕЧНАЯ СЕРИЯ</t>
  </si>
  <si>
    <t>SP04</t>
  </si>
  <si>
    <t>ЗАЩИТА ОТ КОМАРОВ</t>
  </si>
  <si>
    <t>SI01</t>
  </si>
  <si>
    <t>CB01</t>
  </si>
  <si>
    <t>СНЯТИЕ МАКИЯЖА</t>
  </si>
  <si>
    <t>FCC02</t>
  </si>
  <si>
    <t>FCC03</t>
  </si>
  <si>
    <t>НАТУРАЛЬНЫЕ РАСТИТЕЛЬНЫЕ МАСЛА</t>
  </si>
  <si>
    <t>NO001</t>
  </si>
  <si>
    <t>Алоэ Вера баттер (мацерат на кокосовом масле), 150мл</t>
  </si>
  <si>
    <t>NO002</t>
  </si>
  <si>
    <t>Ши/Карите баттер, 150мл</t>
  </si>
  <si>
    <t>NO003</t>
  </si>
  <si>
    <t>Манго баттер, 150мл</t>
  </si>
  <si>
    <t>NO004</t>
  </si>
  <si>
    <t>Арганы масло, 50мл</t>
  </si>
  <si>
    <t>NO007</t>
  </si>
  <si>
    <t>FRESHBUBBLE</t>
  </si>
  <si>
    <t>FBDW01</t>
  </si>
  <si>
    <t>FBDW02</t>
  </si>
  <si>
    <t>FBLP01</t>
  </si>
  <si>
    <t>FBLP02</t>
  </si>
  <si>
    <t>FBLL01</t>
  </si>
  <si>
    <t>FBUD04</t>
  </si>
  <si>
    <t>FBFL02</t>
  </si>
  <si>
    <t>FBUD05</t>
  </si>
  <si>
    <t>FBUD03</t>
  </si>
  <si>
    <t>Чисто Паста, универсальная паста для чистки любых поверхностей, 150мл</t>
  </si>
  <si>
    <t>FBUD01</t>
  </si>
  <si>
    <t>SF06</t>
  </si>
  <si>
    <t>FBLL03</t>
  </si>
  <si>
    <t>FBLL02</t>
  </si>
  <si>
    <t>FBDP02</t>
  </si>
  <si>
    <t>FBLP03</t>
  </si>
  <si>
    <t>SFMN02</t>
  </si>
  <si>
    <t>FCC05</t>
  </si>
  <si>
    <t>BS03</t>
  </si>
  <si>
    <t>NTP05</t>
  </si>
  <si>
    <t>NTP06</t>
  </si>
  <si>
    <t>FML01</t>
  </si>
  <si>
    <t>FML02</t>
  </si>
  <si>
    <t>FML03</t>
  </si>
  <si>
    <t>FCC06</t>
  </si>
  <si>
    <t>FCC07</t>
  </si>
  <si>
    <t>FCC08</t>
  </si>
  <si>
    <t>FML05</t>
  </si>
  <si>
    <t>FBLL04</t>
  </si>
  <si>
    <t>FBLL05</t>
  </si>
  <si>
    <t>FBLL06</t>
  </si>
  <si>
    <t>NINT01</t>
  </si>
  <si>
    <t>FBDW07</t>
  </si>
  <si>
    <t>FBDW08</t>
  </si>
  <si>
    <t>FBLS012</t>
  </si>
  <si>
    <t>FBLS12</t>
  </si>
  <si>
    <t>FBLS14</t>
  </si>
  <si>
    <t>FBLS13</t>
  </si>
  <si>
    <t>FBLCON01</t>
  </si>
  <si>
    <t>FBLCON02</t>
  </si>
  <si>
    <t>FBLCON03</t>
  </si>
  <si>
    <t>FBLCON04</t>
  </si>
  <si>
    <t>FBGL01</t>
  </si>
  <si>
    <t>TON01</t>
  </si>
  <si>
    <t>TON02</t>
  </si>
  <si>
    <t>TON03</t>
  </si>
  <si>
    <t>ТОНИКИ ДЛЯ ЛИЦА</t>
  </si>
  <si>
    <t>Сыворотка для лица "it`s coffee time" с кофеином, 30мл</t>
  </si>
  <si>
    <t>Порошок для стирки белья универсальный, 1кг</t>
  </si>
  <si>
    <t>FBFl05</t>
  </si>
  <si>
    <t>FBFl06</t>
  </si>
  <si>
    <t>HM04</t>
  </si>
  <si>
    <t>FBDW05</t>
  </si>
  <si>
    <t>FBDW04</t>
  </si>
  <si>
    <t>Кондиционер для белья апельсин и грейпфрут, 1,5л</t>
  </si>
  <si>
    <t>Кондиционер для белья прованские травы, 1,5л</t>
  </si>
  <si>
    <t>Кондиционер для белья без аромата, 1,5л</t>
  </si>
  <si>
    <t xml:space="preserve">Универсальный спрей для кухни, удаление жира и нагара, 500мл </t>
  </si>
  <si>
    <t>Спрей для стекол и зеркал, 500мл</t>
  </si>
  <si>
    <t>Универсальный спрей для ванной комнаты, 500мл</t>
  </si>
  <si>
    <t>FBFl04</t>
  </si>
  <si>
    <t>FBFl03</t>
  </si>
  <si>
    <t>МИНИАТЮРЫ</t>
  </si>
  <si>
    <t>Спрей-кондиционер для волос Дикая Роза, MINI 100мл</t>
  </si>
  <si>
    <t>Спрей-кондиционер для волос Шалфей,  MINI 100мл</t>
  </si>
  <si>
    <t>Спрей-кондиционер для волос Полярная Берёза, MINI 100мл</t>
  </si>
  <si>
    <t>Гель для душа Иланг-Иланг, MINI 100мл</t>
  </si>
  <si>
    <t>Гель для душа Лаванда, MINI 100мл</t>
  </si>
  <si>
    <t>Шампунь Мать-и-мачеха и Хмель, MINI  100мл</t>
  </si>
  <si>
    <t>Шампунь Мята и Репейник, MINI 100мл</t>
  </si>
  <si>
    <t>Шампунь Шалфей и Берёза, MINI 100мл</t>
  </si>
  <si>
    <t>DEO07</t>
  </si>
  <si>
    <t>SF15</t>
  </si>
  <si>
    <t>SF14</t>
  </si>
  <si>
    <t>SF13</t>
  </si>
  <si>
    <t>Гель для душа 2 в 1 Дикая Мята, мужской, MINI 100мл</t>
  </si>
  <si>
    <t>Гель для душа 2 в 1 Череда, MINI 100мл</t>
  </si>
  <si>
    <t>LPETS01</t>
  </si>
  <si>
    <t>LPETS03</t>
  </si>
  <si>
    <t>LPETS04</t>
  </si>
  <si>
    <t>LPETS05</t>
  </si>
  <si>
    <t>LPETS06</t>
  </si>
  <si>
    <t>LPETS07</t>
  </si>
  <si>
    <t>LPETS08</t>
  </si>
  <si>
    <t>LPETS09</t>
  </si>
  <si>
    <t>LPETS10</t>
  </si>
  <si>
    <t>LPETS13</t>
  </si>
  <si>
    <t>ФИТНЕС СЕРИЯ</t>
  </si>
  <si>
    <t>FSSG01</t>
  </si>
  <si>
    <t>FSSC02</t>
  </si>
  <si>
    <t>FSSG02</t>
  </si>
  <si>
    <t>FSBL02</t>
  </si>
  <si>
    <t>FSSC03</t>
  </si>
  <si>
    <t>FSBL03</t>
  </si>
  <si>
    <t>HSH04m</t>
  </si>
  <si>
    <t>HSH05m</t>
  </si>
  <si>
    <t>HSH06m</t>
  </si>
  <si>
    <t>HC04m</t>
  </si>
  <si>
    <t>HC05m</t>
  </si>
  <si>
    <t>HC06m</t>
  </si>
  <si>
    <t>SG04m</t>
  </si>
  <si>
    <t>SG01m</t>
  </si>
  <si>
    <t>SG05m</t>
  </si>
  <si>
    <t>SG06m</t>
  </si>
  <si>
    <t>Гель для мытья посуды Мята и Лимон, 100 мл MINI</t>
  </si>
  <si>
    <t>FBDW01m</t>
  </si>
  <si>
    <t>Гель для стирки цветного белья, 100мл MINI</t>
  </si>
  <si>
    <t>FBLL03m</t>
  </si>
  <si>
    <t>NHMS26</t>
  </si>
  <si>
    <t>NHMS28</t>
  </si>
  <si>
    <t>NHMS27</t>
  </si>
  <si>
    <t>CE04</t>
  </si>
  <si>
    <t>CE05</t>
  </si>
  <si>
    <t>NHMS29</t>
  </si>
  <si>
    <t>NHMS30</t>
  </si>
  <si>
    <t>FBLS15</t>
  </si>
  <si>
    <t>FBLS16</t>
  </si>
  <si>
    <t>FBLS19</t>
  </si>
  <si>
    <t>FBLS17</t>
  </si>
  <si>
    <t>FBLS18</t>
  </si>
  <si>
    <t>CF09</t>
  </si>
  <si>
    <t>FBDW06</t>
  </si>
  <si>
    <t>FBDW10</t>
  </si>
  <si>
    <t>FBDW11</t>
  </si>
  <si>
    <t>FBDW12</t>
  </si>
  <si>
    <t>FBDW13</t>
  </si>
  <si>
    <t>FBDW14</t>
  </si>
  <si>
    <t>FBDW15</t>
  </si>
  <si>
    <t>HCN02</t>
  </si>
  <si>
    <t>HCN03</t>
  </si>
  <si>
    <t>FBSS01</t>
  </si>
  <si>
    <t>FBSS02</t>
  </si>
  <si>
    <t>LB10</t>
  </si>
  <si>
    <t>LB07</t>
  </si>
  <si>
    <t>LB09</t>
  </si>
  <si>
    <t>LB08</t>
  </si>
  <si>
    <t>LB06</t>
  </si>
  <si>
    <t>HC08</t>
  </si>
  <si>
    <t>CF08</t>
  </si>
  <si>
    <t>CE06</t>
  </si>
  <si>
    <t>HC09</t>
  </si>
  <si>
    <t>HC10</t>
  </si>
  <si>
    <t>FBDP02L</t>
  </si>
  <si>
    <t>FSDC01</t>
  </si>
  <si>
    <t>FBLP02L</t>
  </si>
  <si>
    <t>FBLP01L</t>
  </si>
  <si>
    <t>FBLP03L</t>
  </si>
  <si>
    <r>
      <t xml:space="preserve">Скраб для тела "Таежный" с солью и кедровой скорлупой, </t>
    </r>
    <r>
      <rPr>
        <sz val="11.5"/>
        <color rgb="FF000000"/>
        <rFont val="Times New Roman"/>
        <family val="1"/>
        <charset val="204"/>
      </rPr>
      <t>250мл</t>
    </r>
  </si>
  <si>
    <t>FCC01N</t>
  </si>
  <si>
    <t>FCC11</t>
  </si>
  <si>
    <t>CF11</t>
  </si>
  <si>
    <t>CF10</t>
  </si>
  <si>
    <t>NRC02</t>
  </si>
  <si>
    <t>CE08</t>
  </si>
  <si>
    <t>CE07</t>
  </si>
  <si>
    <t>CF12</t>
  </si>
  <si>
    <t>CF13</t>
  </si>
  <si>
    <t>Натуральное мыло ручной работы Куро Секкен, 100гр</t>
  </si>
  <si>
    <t xml:space="preserve">Натуральное мыло ручной работы Кастилия, 100гр </t>
  </si>
  <si>
    <t xml:space="preserve">Натуральное мыло ручной работы Гречка, 100гр </t>
  </si>
  <si>
    <t>Натуральное мыло ручной работы Василёк, 100гр</t>
  </si>
  <si>
    <t>ДЕКОРАТИВНАЯ КОСМЕТИКА</t>
  </si>
  <si>
    <t>Ед. изм.</t>
  </si>
  <si>
    <t>NHMS31</t>
  </si>
  <si>
    <t>Порошок для посудомоечной машины, усиленная формула, 1000 гр</t>
  </si>
  <si>
    <t>BL08</t>
  </si>
  <si>
    <t>Мыло твердое без аромата, 100гр</t>
  </si>
  <si>
    <t>BL07</t>
  </si>
  <si>
    <t>NHMS04</t>
  </si>
  <si>
    <t>NHMS05</t>
  </si>
  <si>
    <t>NHMS06</t>
  </si>
  <si>
    <t>NHMS07</t>
  </si>
  <si>
    <t>NHMS08</t>
  </si>
  <si>
    <t>NHMS10</t>
  </si>
  <si>
    <t>NHMS09</t>
  </si>
  <si>
    <t>NHMS12</t>
  </si>
  <si>
    <t>NHMS13</t>
  </si>
  <si>
    <t>NHMS14</t>
  </si>
  <si>
    <t>NHMS16</t>
  </si>
  <si>
    <t>NHMS17</t>
  </si>
  <si>
    <t>NHMS18</t>
  </si>
  <si>
    <t>NHMS19</t>
  </si>
  <si>
    <t>NHMS20</t>
  </si>
  <si>
    <t>NHMS21</t>
  </si>
  <si>
    <t>NHMS22</t>
  </si>
  <si>
    <t>NHMS23</t>
  </si>
  <si>
    <t>NHMS24</t>
  </si>
  <si>
    <t>NHMS25</t>
  </si>
  <si>
    <t>NHMS32</t>
  </si>
  <si>
    <t>NHMS33</t>
  </si>
  <si>
    <t>MSC01</t>
  </si>
  <si>
    <t>MSC02</t>
  </si>
  <si>
    <t>MSC03</t>
  </si>
  <si>
    <t>MSC04</t>
  </si>
  <si>
    <t>MSC05</t>
  </si>
  <si>
    <t>BS04</t>
  </si>
  <si>
    <t>BBFC01</t>
  </si>
  <si>
    <t>BBFC02</t>
  </si>
  <si>
    <t>BBFC03</t>
  </si>
  <si>
    <t>ЖИДКИЕ ПАТЧИ</t>
  </si>
  <si>
    <t>УХОД ЗА ГУБАМИ</t>
  </si>
  <si>
    <t>LB11</t>
  </si>
  <si>
    <t>LPETS14</t>
  </si>
  <si>
    <t>HSH08</t>
  </si>
  <si>
    <t>HSH09</t>
  </si>
  <si>
    <t>HSH10</t>
  </si>
  <si>
    <t>FCC12</t>
  </si>
  <si>
    <t>EP06</t>
  </si>
  <si>
    <t>EP07</t>
  </si>
  <si>
    <t>EP03</t>
  </si>
  <si>
    <t>EP04</t>
  </si>
  <si>
    <t>EP02</t>
  </si>
  <si>
    <t>HC11</t>
  </si>
  <si>
    <t>HC12</t>
  </si>
  <si>
    <t>HC13</t>
  </si>
  <si>
    <t>EP05</t>
  </si>
  <si>
    <t>EP01</t>
  </si>
  <si>
    <t>Цена от        15 000 руб</t>
  </si>
  <si>
    <t>УХОД ЗА ПОЛОСТЬЮ РТА</t>
  </si>
  <si>
    <t>от 15</t>
  </si>
  <si>
    <t>от 30</t>
  </si>
  <si>
    <t>от 60</t>
  </si>
  <si>
    <t>СУММА ЗАКАЗА</t>
  </si>
  <si>
    <t>ЦЕНЫ: Опт от 15 000 руб</t>
  </si>
  <si>
    <t>ЦЕНЫ: Опт от 30 000 руб</t>
  </si>
  <si>
    <t>ЦЕНЫ: Опт от 60 000 руб</t>
  </si>
  <si>
    <t>NTP11</t>
  </si>
  <si>
    <t>CLF03</t>
  </si>
  <si>
    <t>SF16</t>
  </si>
  <si>
    <t>MO03</t>
  </si>
  <si>
    <t>MO02</t>
  </si>
  <si>
    <t>NTP13</t>
  </si>
  <si>
    <t>NTP15</t>
  </si>
  <si>
    <t>NTP16</t>
  </si>
  <si>
    <t>Натуральное мыло ручной работы Лемонграсс, 100гр</t>
  </si>
  <si>
    <t>Натуральное мыло ручной работы Кракатау, 100гр</t>
  </si>
  <si>
    <t>Натуральное мыло ручной работы Кокос, 100гр</t>
  </si>
  <si>
    <t>SFMN03</t>
  </si>
  <si>
    <t>NTP12</t>
  </si>
  <si>
    <t>NTP14</t>
  </si>
  <si>
    <t>SFMN04</t>
  </si>
  <si>
    <t>HM06</t>
  </si>
  <si>
    <t>HM07</t>
  </si>
  <si>
    <t>МЫЛО РУЧНОЙ РАБОТЫ</t>
  </si>
  <si>
    <t>BC01</t>
  </si>
  <si>
    <t>BC02</t>
  </si>
  <si>
    <t>FML06</t>
  </si>
  <si>
    <t xml:space="preserve">Скраб+органическое масло для губ, 10+10 гр </t>
  </si>
  <si>
    <t>SP01</t>
  </si>
  <si>
    <t>HM08</t>
  </si>
  <si>
    <t>УХОД ЗА ДОМАШНИМИ ЖИВОТНЫМИ (LOVE PETS)</t>
  </si>
  <si>
    <t xml:space="preserve">Натуральное мыло ручной работы Алеппо, 100 гр </t>
  </si>
  <si>
    <t>Крем для рук "Облепиха", 50мл</t>
  </si>
  <si>
    <t>Крем для рук "Одуванчик", 50мл</t>
  </si>
  <si>
    <t>Крем для рук "Тыква", 50мл</t>
  </si>
  <si>
    <t>Масло для кутикулы "Лимон", 15мл</t>
  </si>
  <si>
    <t>Крем для ног "Полярная Береза", 50мл</t>
  </si>
  <si>
    <t>Гель для душа "Иланг-Иланг", 250мл</t>
  </si>
  <si>
    <t>Гель для душа "Лаванда", 250мл</t>
  </si>
  <si>
    <t>Гель для душа "Цитрусовая свежесть", 250мл</t>
  </si>
  <si>
    <t>Жидкое мыло "Ромашка", 250мл</t>
  </si>
  <si>
    <t>Массажное масло "Дикая Роза" профилактика растяжек, 100мл</t>
  </si>
  <si>
    <t>Массажное масло "Цитрусовая свежесть" профилактика целлюлита, 100мл</t>
  </si>
  <si>
    <t>Крем-масло "Арктическая Ягода", 150мл</t>
  </si>
  <si>
    <t>Крем-масло "Дикая Роза", 150мл</t>
  </si>
  <si>
    <t>Крем-масло "Прованские травы", 150мл</t>
  </si>
  <si>
    <t>Крем-масло "Сибирские травы", 150мл</t>
  </si>
  <si>
    <t>Крем-масло "Цитрусовая свежесть", 150мл</t>
  </si>
  <si>
    <t>Солевой скраб "Дикая Мята", 250 мл</t>
  </si>
  <si>
    <t>Скраб для тела "Пряный кофе" с солью и кофе, 250мл</t>
  </si>
  <si>
    <t>Кондиционер для жирных волос "Лаванда", 250мл</t>
  </si>
  <si>
    <t>Кондиционер для нормальных волос "Дикая Роза", 250мл</t>
  </si>
  <si>
    <t>Кондиционер для сухих волос "Цитрусовая свежесть", 250мл</t>
  </si>
  <si>
    <t>Шампунь для жирных волос "Лаванда", 250мл</t>
  </si>
  <si>
    <t>Шампунь для нормальных волос "Дикая Роза", 250мл</t>
  </si>
  <si>
    <t>Шампунь для сухих волос "Цитрусовая свежесть", 250мл</t>
  </si>
  <si>
    <t>Маска для лица "Матирующая "с красной глиной, 50мл</t>
  </si>
  <si>
    <t>Маска для лица "Укрепяющая" с морской солью, 50мл</t>
  </si>
  <si>
    <t>Маска для лица "Противовоспалительная" с ферментами ржи, 30мл</t>
  </si>
  <si>
    <r>
      <t xml:space="preserve">Маска для лица "Эксфолиант" из органических ферментов ржи, 15 мл </t>
    </r>
    <r>
      <rPr>
        <b/>
        <sz val="12"/>
        <color rgb="FFFF0000"/>
        <rFont val="Times New Roman"/>
        <family val="1"/>
        <charset val="204"/>
      </rPr>
      <t>НОВЫЙ ФОРМАТ!</t>
    </r>
  </si>
  <si>
    <t xml:space="preserve">Маска для лица "Детокс" с сажей дуба, 50мл </t>
  </si>
  <si>
    <t>"Янтарная маска-скраб" для лица, 50мл</t>
  </si>
  <si>
    <t>Альгинатная маска для лица "Отбеливающая", 30гр</t>
  </si>
  <si>
    <t>Альгинатная маска для лица "Подтягивающая", 30гр</t>
  </si>
  <si>
    <t>Альгинатная маска для лица "Тонизирующая", 30гр</t>
  </si>
  <si>
    <t>Альгинатная маска для лица "Увлажняющая", 30гр</t>
  </si>
  <si>
    <t>Молочко для снятия макияжа "Лаванда", 200мл</t>
  </si>
  <si>
    <t>Бальзам для губ "AQUA", увлажняющий, 10мл</t>
  </si>
  <si>
    <t>Бальзам для губ "BASE", 10мл</t>
  </si>
  <si>
    <t>Бальзам для губ "KISSES", для объем губ, 10мл</t>
  </si>
  <si>
    <t>Бальзам для губ "REGEN", регенерирующий, 10мл</t>
  </si>
  <si>
    <t>Бальзам для губ "SUNNY", SPF 15, 10мл</t>
  </si>
  <si>
    <t>Крем для лица "Череда", защита от ветра и холода, 50мл</t>
  </si>
  <si>
    <t>Крем под подгузник "Череда", 50мл</t>
  </si>
  <si>
    <t>Согревающий крем "Череда", 50 мл</t>
  </si>
  <si>
    <t>Гель для душа "Череда", 250мл</t>
  </si>
  <si>
    <t>Гель для душа 2 в 1 "Дикая Мята", мужской, 250мл</t>
  </si>
  <si>
    <t>Дезодорант "Дикая Мята", мужской, 50мл</t>
  </si>
  <si>
    <t>Гель для умывания "Дуб", мужской, 300 мл</t>
  </si>
  <si>
    <t>Гель-скраб для душа "Кедр", мужской, 300 мл</t>
  </si>
  <si>
    <t>Крем для лица "Баобаб2, мужской, 30 мл</t>
  </si>
  <si>
    <t xml:space="preserve">Сыворотка для лица "Чага и Сфагнум", мужская, 30 мл </t>
  </si>
  <si>
    <t>Шампунь "Верес", мужской, 300 мл</t>
  </si>
  <si>
    <t>Масло для загара "Подсолнух" 100 мл.</t>
  </si>
  <si>
    <t xml:space="preserve">Крем "Чайное дерево", заживляющий, 50мл </t>
  </si>
  <si>
    <t>Зубная паста гелевая детская, "Апельсинка" 50мл</t>
  </si>
  <si>
    <t>Зубная паста гелевая детская, "Череда" 50мл</t>
  </si>
  <si>
    <t>Мыло твердое "Мята и Лимон", 100гр</t>
  </si>
  <si>
    <t>Крем для рук Облепиха, 50мл</t>
  </si>
  <si>
    <t>Крем для рук Одуванчик, 50мл</t>
  </si>
  <si>
    <t>Крем для ног Полярная Береза, 50мл</t>
  </si>
  <si>
    <t>Жидкое мыло Цитрусовая свежесть, 250мл</t>
  </si>
  <si>
    <t>Массажное масло Цитрусовая свежесть профилактика целлюлита, 100мл</t>
  </si>
  <si>
    <t>Солевой скраб Цитрусовая свежесть, 250мл</t>
  </si>
  <si>
    <t>Кондиционер для сухих волос Цитрусовая свежесть, 250мл</t>
  </si>
  <si>
    <t>Шампунь для жирных волос Лаванда, 250мл</t>
  </si>
  <si>
    <t>Молочко для снятия макияжа Лаванда, 200мл</t>
  </si>
  <si>
    <t>Бальзам для губ AQUA, увлажняющий, 10мл</t>
  </si>
  <si>
    <t>Бальзам для губ BASE, 10мл</t>
  </si>
  <si>
    <t>Бальзам для губ KISSES, для объем губ, 10мл</t>
  </si>
  <si>
    <t>Бальзам для губ REGEN, регенерирующий, 10мл</t>
  </si>
  <si>
    <t>Бальзам для губ SUNNY, SPF 15, 10мл</t>
  </si>
  <si>
    <t>Зубная паста гелевая детская, Череда 50мл</t>
  </si>
  <si>
    <t>ALGMB02</t>
  </si>
  <si>
    <t>ALGMB04</t>
  </si>
  <si>
    <t>ALGMB01</t>
  </si>
  <si>
    <t>ALGMB03</t>
  </si>
  <si>
    <t>АКСЕССУАРЫ</t>
  </si>
  <si>
    <t>Маска-Скатка гиалуроновая, 100мл</t>
  </si>
  <si>
    <t>FML07</t>
  </si>
  <si>
    <t>Маска-Скатка DETOX, 100мл</t>
  </si>
  <si>
    <t>FML08</t>
  </si>
  <si>
    <t>FML09</t>
  </si>
  <si>
    <t xml:space="preserve">Не просто кондиционер "Шиповник", 250мл </t>
  </si>
  <si>
    <t xml:space="preserve">Не просто кондиционер "Чёрный тмин", 250мл </t>
  </si>
  <si>
    <t xml:space="preserve">Не просто кондиционер "Облепиха", 250мл </t>
  </si>
  <si>
    <t xml:space="preserve">Не просто шампунь "Шиповник", 250мл </t>
  </si>
  <si>
    <t xml:space="preserve">Не просто шампунь "Чёрный тмин", 250мл </t>
  </si>
  <si>
    <t xml:space="preserve">Не просто шампунь "Облепиха", 250мл </t>
  </si>
  <si>
    <t xml:space="preserve">Гель для бровей и ресниц, 7 мл </t>
  </si>
  <si>
    <t xml:space="preserve">Масло для бровей и ресниц, 7 мл </t>
  </si>
  <si>
    <t xml:space="preserve">Скраб для лица "Кофейный" 100 мл </t>
  </si>
  <si>
    <t xml:space="preserve">Скраб для лица "Черный", с вулканической пемзой, 100 мл </t>
  </si>
  <si>
    <t xml:space="preserve">Ополаскиватель для полости рта "Антимикробный", 300 мл </t>
  </si>
  <si>
    <t xml:space="preserve">Ополаскиватель для полости рта "Детокс", 300 мл </t>
  </si>
  <si>
    <t xml:space="preserve">Ополаскиватель для полости рта "Черника", детский  300 мл </t>
  </si>
  <si>
    <t xml:space="preserve">Ополаскиватель для полости рта "Комплексная защита", 300 мл </t>
  </si>
  <si>
    <t xml:space="preserve">Ополаскиватель для полости рта "Освежающий", 300 мл </t>
  </si>
  <si>
    <t xml:space="preserve">Ополаскиватель для полости рта "Укрепление дёсен", 300 мл </t>
  </si>
  <si>
    <t>Маска-Скатка с молочной кислотой, 100мл</t>
  </si>
  <si>
    <t>Сыворотка для лица WOW, 30мл</t>
  </si>
  <si>
    <t>SF17</t>
  </si>
  <si>
    <t>Набор  жидких патчей  BEAUTY SET  24/7</t>
  </si>
  <si>
    <t>EP08</t>
  </si>
  <si>
    <t>HL01</t>
  </si>
  <si>
    <t>HL02</t>
  </si>
  <si>
    <t>HL03</t>
  </si>
  <si>
    <t xml:space="preserve">Порошок для посудомоечной машины, усиленная формула, 3000 гр </t>
  </si>
  <si>
    <t xml:space="preserve">Гель для мытья посуды без аромата, 500 мл </t>
  </si>
  <si>
    <t xml:space="preserve">Гель для мытья посуды без аромата, 5 л </t>
  </si>
  <si>
    <t xml:space="preserve">Жидкое мыло без аромата, 1л </t>
  </si>
  <si>
    <t xml:space="preserve">Порошок для стирки белья универсальный, 3кг </t>
  </si>
  <si>
    <t xml:space="preserve">Порошок для стирки белья отбеливающий, 1кг </t>
  </si>
  <si>
    <t xml:space="preserve">Порошок для стирки цветного белья, 1кг </t>
  </si>
  <si>
    <t xml:space="preserve">Порошок для стирки цветного белья, 3кг </t>
  </si>
  <si>
    <t xml:space="preserve">Гель для стирки белья Универсальный, 1500мл </t>
  </si>
  <si>
    <t xml:space="preserve">Гель для стирки белья Универсальный, 5л </t>
  </si>
  <si>
    <t xml:space="preserve">Гель для стирки цветного белья, 1500мл </t>
  </si>
  <si>
    <t xml:space="preserve">Гель для стирки цветного белья, 5л </t>
  </si>
  <si>
    <t xml:space="preserve">Гель для мытья полов без аромата, 1л </t>
  </si>
  <si>
    <t xml:space="preserve">Гель для мытья полов без аромата, 5л </t>
  </si>
  <si>
    <t xml:space="preserve">Спрей для чистки акриловых поверхностей, 500мл </t>
  </si>
  <si>
    <t>Жидкий хайлайтер Nacreous glow (розовый), 30мл</t>
  </si>
  <si>
    <t>Жидкий хайлайтер High glow (зотото), 30мл</t>
  </si>
  <si>
    <t>Пенка для умывания "AQUA" с гиалуроновой кислотой, MINI 60мл</t>
  </si>
  <si>
    <t>Пенка для умывания "DETOX" с сажей дуба, MINI 60мл</t>
  </si>
  <si>
    <t>Пенка для умывания "SOS" с каламином, MINI 60мл</t>
  </si>
  <si>
    <t>Гель для мытья посуды "Мята и Лимон", 500 мл</t>
  </si>
  <si>
    <t xml:space="preserve">Гель для мытья посуды "Мята и Лимон", 1л </t>
  </si>
  <si>
    <t xml:space="preserve">Гель для мытья посуды "Мята и Лимон", 5 л </t>
  </si>
  <si>
    <t xml:space="preserve">Гель для мытья посуды "Хвойный лес", 500 мл </t>
  </si>
  <si>
    <t>Гель для мытья посуды "Хвойный лес", 1 л</t>
  </si>
  <si>
    <t xml:space="preserve">Гель для мытья посуды "Хвойный лес", 5 л </t>
  </si>
  <si>
    <t xml:space="preserve">Гель для мытья посуды "Прованские травы", 5 л </t>
  </si>
  <si>
    <t xml:space="preserve">Гель для мытья посуды "Цитрусовая свежесть", 500 мл </t>
  </si>
  <si>
    <t xml:space="preserve">Гель для мытья посуды "Цитрусовая свежесть", 1 л </t>
  </si>
  <si>
    <t xml:space="preserve">Гель для мытья посуды "Цитрусовая свежесть", 5 л </t>
  </si>
  <si>
    <t xml:space="preserve">Гель для мытья посуды без аромата, 1л </t>
  </si>
  <si>
    <t xml:space="preserve">Жидкое мыло "Прованские травы", 5л </t>
  </si>
  <si>
    <t xml:space="preserve">Жидкое мыло "Мята перечная", 1л </t>
  </si>
  <si>
    <t>Жидкое мыло "Мята перечная", 5л</t>
  </si>
  <si>
    <t xml:space="preserve">Жидкое мыло "Лемонграсс", 1л </t>
  </si>
  <si>
    <t xml:space="preserve">Жидкое мыло "Лемонграсс", 5л </t>
  </si>
  <si>
    <r>
      <t>Жидкое мыло "Сладкий Апельсин", 1л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</si>
  <si>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Жидкое мыло "Сладкий Апельсин", 5л </t>
  </si>
  <si>
    <t xml:space="preserve">Жидкое мыло без аромата, 5л </t>
  </si>
  <si>
    <t xml:space="preserve">Порошок для стирки белья отбеливающий, 3кг </t>
  </si>
  <si>
    <t xml:space="preserve">Гель для стирки белья без аромата, 1500мл </t>
  </si>
  <si>
    <t xml:space="preserve">Гель для стирки белья без аромата, 5л </t>
  </si>
  <si>
    <t xml:space="preserve">Кондиционер для белья мята и лимон, 1,5л </t>
  </si>
  <si>
    <t xml:space="preserve">Гель для мытья полов "Свежий Апельсин", 500мл </t>
  </si>
  <si>
    <t xml:space="preserve">Гель для мытья полов "Свежий Апельсин", 1л </t>
  </si>
  <si>
    <t xml:space="preserve">Гель для мытья полов "Свежий Апельсин", 5л </t>
  </si>
  <si>
    <t>CLF03m</t>
  </si>
  <si>
    <t>CLF02m</t>
  </si>
  <si>
    <t>CLF01m</t>
  </si>
  <si>
    <t xml:space="preserve">Детская пенка для интимной гигиены «Череда», MINI 60мл </t>
  </si>
  <si>
    <t>NINT02</t>
  </si>
  <si>
    <t>NINT02m</t>
  </si>
  <si>
    <t xml:space="preserve">Блеск для губ CAMELLIA CREAM, 10мл </t>
  </si>
  <si>
    <t xml:space="preserve">Блеск для губ CORAL SAND, 10мл </t>
  </si>
  <si>
    <t xml:space="preserve">Блеск для губ MAROON, 10мл </t>
  </si>
  <si>
    <t xml:space="preserve">Блеск для губ TANGERINE, 10мл  </t>
  </si>
  <si>
    <t>LG01</t>
  </si>
  <si>
    <t>LG03</t>
  </si>
  <si>
    <t>LG04</t>
  </si>
  <si>
    <t>LG05</t>
  </si>
  <si>
    <t>Альгинатная маска для лица, Отбеливающая 500 мл.</t>
  </si>
  <si>
    <t>Альгинатная маска для лица, Подтягивающая 500 мл.</t>
  </si>
  <si>
    <t>Альгинатная маска для лица, Тонизирующая 500мл.</t>
  </si>
  <si>
    <t>Альгинатная маска для лица, Увлажняющая 500 мл.</t>
  </si>
  <si>
    <t xml:space="preserve">Альгинатная маска для лица Подтягивающая, 500 мл </t>
  </si>
  <si>
    <t>ШОУБОКС Альгинатная маска для лица Подтягивающая, 30г*24шт</t>
  </si>
  <si>
    <t>ШОУБОКС Альгинатная маска для лица Отбеливающая, 30г*24шт</t>
  </si>
  <si>
    <t>ШОУБОКС Альгинатная маска для лица Тонизирующая, 30г*24шт</t>
  </si>
  <si>
    <t>ШОУБОКС Альгинатная маска для лица Увлажняющая, 30г*24шт</t>
  </si>
  <si>
    <t>BALGM03</t>
  </si>
  <si>
    <t>BALGM01</t>
  </si>
  <si>
    <t>BALGM02</t>
  </si>
  <si>
    <t>BALGM04</t>
  </si>
  <si>
    <t>Детская пенка для интимной гигиены «Череда», 150 мл</t>
  </si>
  <si>
    <t>ТНВЭД</t>
  </si>
  <si>
    <t>Натуральный Бронзер , 150мл</t>
  </si>
  <si>
    <t>BR01</t>
  </si>
  <si>
    <t>FBLS03m</t>
  </si>
  <si>
    <t>FBLS05m</t>
  </si>
  <si>
    <t>FBLS01m</t>
  </si>
  <si>
    <t>FBLCON03m</t>
  </si>
  <si>
    <t>FBLCON02m</t>
  </si>
  <si>
    <t>FBLL05m</t>
  </si>
  <si>
    <t>ЛЕРАНА</t>
  </si>
  <si>
    <t>LER01</t>
  </si>
  <si>
    <t>LER02</t>
  </si>
  <si>
    <t>LER03</t>
  </si>
  <si>
    <t>Лерана</t>
  </si>
  <si>
    <r>
      <t xml:space="preserve">Жидкое мыло Мята перечная,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</si>
  <si>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Жидкое мыло Апельсин,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</si>
  <si>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Жидкое мыло Прованские травы,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</si>
  <si>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Кондиционер для белья Прованские травы,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</si>
  <si>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Кондиционер для белья Апельсин и Грейпфрут,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</si>
  <si>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Гель для стирки белья без аромата,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</si>
  <si>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t xml:space="preserve">ШОУБОКС Альгинатная маска для лица Увлажняющая, 30г*24шт </t>
  </si>
  <si>
    <t>скрыть</t>
  </si>
  <si>
    <t>LEVRANA</t>
  </si>
  <si>
    <t>LOVE PETS</t>
  </si>
  <si>
    <t xml:space="preserve">Гель для мытья полов Свежий Апельсин, 100мл </t>
  </si>
  <si>
    <t>FBFL02m</t>
  </si>
  <si>
    <t xml:space="preserve">Гель для мытья посуды Хвойный лес, 100 мл </t>
  </si>
  <si>
    <t>FBDW12m</t>
  </si>
  <si>
    <t xml:space="preserve">Гель для мытья посуды без аромата, 100 мл </t>
  </si>
  <si>
    <t>FBDW02m</t>
  </si>
  <si>
    <t>Гель для мытья посуды Цитрусовая свежесть, 100 мл</t>
  </si>
  <si>
    <t>FBDW15m</t>
  </si>
  <si>
    <t>FBLCON04m</t>
  </si>
  <si>
    <t>Кондиционер для белья мята и лимон, 100 мл</t>
  </si>
  <si>
    <t>Кондиционер для белья без аромата, 100 мл</t>
  </si>
  <si>
    <t>FBLCON01m</t>
  </si>
  <si>
    <t xml:space="preserve">Гель для стирки белья Универсальный, 100 мл </t>
  </si>
  <si>
    <t>FBLL01m</t>
  </si>
  <si>
    <t xml:space="preserve">Гель для мытья посуды Прованские травы, 100 мл </t>
  </si>
  <si>
    <t>FBDW09m</t>
  </si>
  <si>
    <t>Консилер, 7 мл</t>
  </si>
  <si>
    <t>CN01</t>
  </si>
  <si>
    <r>
      <t xml:space="preserve">Набор миниатюр для стирки белья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</si>
  <si>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t>FBMINI01</t>
  </si>
  <si>
    <r>
      <t xml:space="preserve">Набор миниатюр "0% арома"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</si>
  <si>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t>FBMINI02</t>
  </si>
  <si>
    <r>
      <t xml:space="preserve">Набор миниатюр "Travel"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</si>
  <si>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t>FBMINI03</t>
  </si>
  <si>
    <r>
      <t xml:space="preserve">Набор миниатюр для уборки дома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</si>
  <si>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t>FBMINI04</t>
  </si>
  <si>
    <t>Экологичный освежитель воздуха МЯГКАЯ ВАНИЛЬ, 300 мл</t>
  </si>
  <si>
    <t>Экологичный освежитель воздуха на основе масел  АПЕЛЬСИН И БЕРГАМОТ, 300 мл</t>
  </si>
  <si>
    <t>Экологичный освежитель воздуха на основе масел  МЯТА И ЛЕМОНГРАСС, 300 мл</t>
  </si>
  <si>
    <t>Экологичный освежитель воздуха на основе масел  ПИХТА И СОСНА, 300 мл</t>
  </si>
  <si>
    <t>APU03</t>
  </si>
  <si>
    <t>APU02</t>
  </si>
  <si>
    <t>APU04</t>
  </si>
  <si>
    <t>APU01</t>
  </si>
  <si>
    <t>NeoCare</t>
  </si>
  <si>
    <t>NC002</t>
  </si>
  <si>
    <t>NC003</t>
  </si>
  <si>
    <t>NC004</t>
  </si>
  <si>
    <t>NC005</t>
  </si>
  <si>
    <t>NC006</t>
  </si>
  <si>
    <t>NC007</t>
  </si>
  <si>
    <t>NC008</t>
  </si>
  <si>
    <t>NC011</t>
  </si>
  <si>
    <t>NC012</t>
  </si>
  <si>
    <t>NC013</t>
  </si>
  <si>
    <t>NC014</t>
  </si>
  <si>
    <t>NC017</t>
  </si>
  <si>
    <t>NC019</t>
  </si>
  <si>
    <t>NC020</t>
  </si>
  <si>
    <t>NC021</t>
  </si>
  <si>
    <t>NC023</t>
  </si>
  <si>
    <t>NC024</t>
  </si>
  <si>
    <t>БУ-00004172</t>
  </si>
  <si>
    <t>БУ-00004181</t>
  </si>
  <si>
    <t>БУ-00004171</t>
  </si>
  <si>
    <t>БУ-00004173</t>
  </si>
  <si>
    <t>БУ-00004184</t>
  </si>
  <si>
    <t>БУ-00004169</t>
  </si>
  <si>
    <t>БУ-00004188</t>
  </si>
  <si>
    <t>БУ-00004166</t>
  </si>
  <si>
    <t>БУ-00004178</t>
  </si>
  <si>
    <t>БУ-00001608</t>
  </si>
  <si>
    <t>00-00000222</t>
  </si>
  <si>
    <t>00-00000223</t>
  </si>
  <si>
    <t>00-00000224</t>
  </si>
  <si>
    <t>00-00000225</t>
  </si>
  <si>
    <t>БУ-00001579</t>
  </si>
  <si>
    <t>БУ-00001607</t>
  </si>
  <si>
    <t>00-00000226</t>
  </si>
  <si>
    <t>00-00000227</t>
  </si>
  <si>
    <t>00-00000228</t>
  </si>
  <si>
    <t>БУ-00001602</t>
  </si>
  <si>
    <t>БУ-00001963</t>
  </si>
  <si>
    <t>00-00000229</t>
  </si>
  <si>
    <t>БУ-00002032</t>
  </si>
  <si>
    <t>БУ-00001581</t>
  </si>
  <si>
    <t>00-00000231</t>
  </si>
  <si>
    <t>БУ-00002031</t>
  </si>
  <si>
    <t>00-00000230</t>
  </si>
  <si>
    <t>00-00000233</t>
  </si>
  <si>
    <t>00-00000234</t>
  </si>
  <si>
    <t>00-00000235</t>
  </si>
  <si>
    <t>00-00000237</t>
  </si>
  <si>
    <t>00-00000238</t>
  </si>
  <si>
    <t>00-00000239</t>
  </si>
  <si>
    <t>00-00000240</t>
  </si>
  <si>
    <t>00-00000241</t>
  </si>
  <si>
    <t>00-00000242</t>
  </si>
  <si>
    <t>00-00000243</t>
  </si>
  <si>
    <t>00-00000244</t>
  </si>
  <si>
    <t>00-00000245</t>
  </si>
  <si>
    <t>00-00000246</t>
  </si>
  <si>
    <t>БУ-00000058</t>
  </si>
  <si>
    <t>БУ-00000053</t>
  </si>
  <si>
    <t>БУ-00000057</t>
  </si>
  <si>
    <t>БУ-00000056</t>
  </si>
  <si>
    <t>БУ-00000055</t>
  </si>
  <si>
    <t>80-00000166</t>
  </si>
  <si>
    <t>БУ-00001693</t>
  </si>
  <si>
    <t>БУ-00001694</t>
  </si>
  <si>
    <t>80-00000092</t>
  </si>
  <si>
    <t>80-00000167</t>
  </si>
  <si>
    <t>80-00000275</t>
  </si>
  <si>
    <t>БУ-00001716</t>
  </si>
  <si>
    <t>БУ-00001017</t>
  </si>
  <si>
    <t>80-00000171</t>
  </si>
  <si>
    <t>80-00000168</t>
  </si>
  <si>
    <t>80-00000170</t>
  </si>
  <si>
    <t>80-00000175</t>
  </si>
  <si>
    <t>80-00000176</t>
  </si>
  <si>
    <t>80-00000048</t>
  </si>
  <si>
    <t>80-00000047</t>
  </si>
  <si>
    <t>80-00000181</t>
  </si>
  <si>
    <t>80-00000179</t>
  </si>
  <si>
    <t>80-00000177</t>
  </si>
  <si>
    <t>80-00000178</t>
  </si>
  <si>
    <t>80-00000180</t>
  </si>
  <si>
    <t>80-00000183</t>
  </si>
  <si>
    <t>БУ-00000321</t>
  </si>
  <si>
    <t>БУ-00000758</t>
  </si>
  <si>
    <t>БУ-00000770</t>
  </si>
  <si>
    <t>БУ-00001365</t>
  </si>
  <si>
    <t>80-00000159</t>
  </si>
  <si>
    <t>80-00000161</t>
  </si>
  <si>
    <t>80-00000163</t>
  </si>
  <si>
    <t>80-00000162</t>
  </si>
  <si>
    <t>80-00000283</t>
  </si>
  <si>
    <t>БУ-00001008</t>
  </si>
  <si>
    <t>БУ-00001011</t>
  </si>
  <si>
    <t>80-00000065</t>
  </si>
  <si>
    <t>80-00000063</t>
  </si>
  <si>
    <t>80-00000064</t>
  </si>
  <si>
    <t>БУ-00001749</t>
  </si>
  <si>
    <t>БУ-00001724</t>
  </si>
  <si>
    <t>БУ-00001750</t>
  </si>
  <si>
    <t>БУ-00002285</t>
  </si>
  <si>
    <t>БУ-00002300</t>
  </si>
  <si>
    <t>БУ-00002301</t>
  </si>
  <si>
    <t>БУ-00002819</t>
  </si>
  <si>
    <t>БУ-00002649</t>
  </si>
  <si>
    <t>БУ-00002648</t>
  </si>
  <si>
    <t>80-00000069</t>
  </si>
  <si>
    <t>80-00000067</t>
  </si>
  <si>
    <t>80-00000068</t>
  </si>
  <si>
    <t>00-00000444</t>
  </si>
  <si>
    <t>00-00000445</t>
  </si>
  <si>
    <t>00-00000446</t>
  </si>
  <si>
    <t>БУ-00002275</t>
  </si>
  <si>
    <t>БУ-00002298</t>
  </si>
  <si>
    <t>БУ-00002299</t>
  </si>
  <si>
    <t>00-00000450</t>
  </si>
  <si>
    <t>00-00000451</t>
  </si>
  <si>
    <t>00-00000452</t>
  </si>
  <si>
    <t>80-00000409</t>
  </si>
  <si>
    <t>80-00000410</t>
  </si>
  <si>
    <t>БУ-00000074</t>
  </si>
  <si>
    <t>БУ-00000309</t>
  </si>
  <si>
    <t>БУ-00000310</t>
  </si>
  <si>
    <t>БУ-00001362</t>
  </si>
  <si>
    <t>БУ-00000073</t>
  </si>
  <si>
    <t>БУ-00002455</t>
  </si>
  <si>
    <t>БУ-00000420</t>
  </si>
  <si>
    <t>БУ-00001364</t>
  </si>
  <si>
    <t>БУ-00001363</t>
  </si>
  <si>
    <t>БУ-00000311</t>
  </si>
  <si>
    <t>БУ-00000075</t>
  </si>
  <si>
    <t>БУ-00000072</t>
  </si>
  <si>
    <t>БУ-00003504</t>
  </si>
  <si>
    <t>80-00000151</t>
  </si>
  <si>
    <t>80-00000152</t>
  </si>
  <si>
    <t>80-00000153</t>
  </si>
  <si>
    <t>80-00000279</t>
  </si>
  <si>
    <t>БУ-00001599</t>
  </si>
  <si>
    <t>БУ-00001598</t>
  </si>
  <si>
    <t>БУ-00001854</t>
  </si>
  <si>
    <t>БУ-00001855</t>
  </si>
  <si>
    <t>БУ-00001904</t>
  </si>
  <si>
    <t>БУ-00001903</t>
  </si>
  <si>
    <t>80-00000154</t>
  </si>
  <si>
    <t>80-00000156</t>
  </si>
  <si>
    <t>80-00000155</t>
  </si>
  <si>
    <t>БУ-00001595</t>
  </si>
  <si>
    <t>БУ-00001600</t>
  </si>
  <si>
    <t>БУ-00001601</t>
  </si>
  <si>
    <t>БУ-00001886</t>
  </si>
  <si>
    <t>БУ-00001885</t>
  </si>
  <si>
    <t>БУ-00002665</t>
  </si>
  <si>
    <t>БУ-00002666</t>
  </si>
  <si>
    <t>БУ-00000827</t>
  </si>
  <si>
    <t>БУ-00000828</t>
  </si>
  <si>
    <t>БУ-00000829</t>
  </si>
  <si>
    <t>БУ-00002743</t>
  </si>
  <si>
    <t>БУ-00000831</t>
  </si>
  <si>
    <t>БУ-00003414</t>
  </si>
  <si>
    <t>БУ-00003433</t>
  </si>
  <si>
    <t>БУ-00003434</t>
  </si>
  <si>
    <t>БУ-00001708</t>
  </si>
  <si>
    <t>БУ-00002646</t>
  </si>
  <si>
    <t>БУ-00002607</t>
  </si>
  <si>
    <t>80-00000435</t>
  </si>
  <si>
    <t>80-00000433</t>
  </si>
  <si>
    <t>80-00000434</t>
  </si>
  <si>
    <t>80-00000436</t>
  </si>
  <si>
    <t>БУ-00003062</t>
  </si>
  <si>
    <t>БУ-00003060</t>
  </si>
  <si>
    <t>БУ-00003046</t>
  </si>
  <si>
    <t>БУ-00003047</t>
  </si>
  <si>
    <t>БУ-00003675</t>
  </si>
  <si>
    <t>БУ-00003676</t>
  </si>
  <si>
    <t>БУ-00003677</t>
  </si>
  <si>
    <t>БУ-00003678</t>
  </si>
  <si>
    <t>80-00000402</t>
  </si>
  <si>
    <t>80-00000404</t>
  </si>
  <si>
    <t>80-00000405</t>
  </si>
  <si>
    <t>БУ-00001014</t>
  </si>
  <si>
    <t>БУ-00001015</t>
  </si>
  <si>
    <t>БУ-00001016</t>
  </si>
  <si>
    <t>БУ-00002266</t>
  </si>
  <si>
    <t>БУ-00002341</t>
  </si>
  <si>
    <t>БУ-00002343</t>
  </si>
  <si>
    <t>БУ-00002342</t>
  </si>
  <si>
    <t>БУ-00002345</t>
  </si>
  <si>
    <t>БУ-00002269</t>
  </si>
  <si>
    <t>БУ-00002344</t>
  </si>
  <si>
    <t>БУ-00003530</t>
  </si>
  <si>
    <t>БУ-00002188</t>
  </si>
  <si>
    <t>БУ-00002189</t>
  </si>
  <si>
    <t>БУ-00002190</t>
  </si>
  <si>
    <t>БУ-00003567</t>
  </si>
  <si>
    <t>БУ-00003568</t>
  </si>
  <si>
    <t>БУ-00003569</t>
  </si>
  <si>
    <t>БУ-00003545</t>
  </si>
  <si>
    <t>БУ-00003547</t>
  </si>
  <si>
    <t>БУ-00003546</t>
  </si>
  <si>
    <t>БУ-00003544</t>
  </si>
  <si>
    <t>БУ-00004294</t>
  </si>
  <si>
    <t>БУ-00001852</t>
  </si>
  <si>
    <t>БУ-00001851</t>
  </si>
  <si>
    <t>БУ-00001709</t>
  </si>
  <si>
    <t>БУ-00002282</t>
  </si>
  <si>
    <t>БУ-00000825</t>
  </si>
  <si>
    <t>БУ-00000824</t>
  </si>
  <si>
    <t>БУ-00000823</t>
  </si>
  <si>
    <t>БУ-00002445</t>
  </si>
  <si>
    <t>80-00000400</t>
  </si>
  <si>
    <t>БУ-00000734</t>
  </si>
  <si>
    <t>БУ-00001712</t>
  </si>
  <si>
    <t>БУ-00001710</t>
  </si>
  <si>
    <t>БУ-00001713</t>
  </si>
  <si>
    <t>БУ-00001714</t>
  </si>
  <si>
    <t>БУ-00001721</t>
  </si>
  <si>
    <t>БУ-00002265</t>
  </si>
  <si>
    <t>БУ-00000054</t>
  </si>
  <si>
    <t>80-00000157</t>
  </si>
  <si>
    <t>00-00000441</t>
  </si>
  <si>
    <t>БУ-00001899</t>
  </si>
  <si>
    <t>00-00000443</t>
  </si>
  <si>
    <t>80-00000173</t>
  </si>
  <si>
    <t>БУ-00003592</t>
  </si>
  <si>
    <t>80-00000172</t>
  </si>
  <si>
    <t>80-00000160</t>
  </si>
  <si>
    <t>БУ-00002034</t>
  </si>
  <si>
    <t>БУ-00002035</t>
  </si>
  <si>
    <t>БУ-00002036</t>
  </si>
  <si>
    <t>БУ-00002037</t>
  </si>
  <si>
    <t>БУ-00002038</t>
  </si>
  <si>
    <t>БУ-00001498</t>
  </si>
  <si>
    <t>БУ-00001495</t>
  </si>
  <si>
    <t>БУ-00001758</t>
  </si>
  <si>
    <t>БУ-00001497</t>
  </si>
  <si>
    <t>БУ-00001494</t>
  </si>
  <si>
    <t>БУ-00001496</t>
  </si>
  <si>
    <t>БУ-00001493</t>
  </si>
  <si>
    <t>БУ-00003748</t>
  </si>
  <si>
    <t>80-00000276</t>
  </si>
  <si>
    <t>БУ-00002794</t>
  </si>
  <si>
    <t>80-00000278</t>
  </si>
  <si>
    <t>80-00000281</t>
  </si>
  <si>
    <t>80-00000288</t>
  </si>
  <si>
    <t>00-00000447</t>
  </si>
  <si>
    <t>00-00000448</t>
  </si>
  <si>
    <t>00-00000449</t>
  </si>
  <si>
    <t>00-00000437</t>
  </si>
  <si>
    <t>80-00000089</t>
  </si>
  <si>
    <t>00-00000436</t>
  </si>
  <si>
    <t>00-00000438</t>
  </si>
  <si>
    <t>00-00000427</t>
  </si>
  <si>
    <t>БУ-00000818</t>
  </si>
  <si>
    <t>БУ-00000817</t>
  </si>
  <si>
    <t>БУ-00002466</t>
  </si>
  <si>
    <t>БУ-00002363</t>
  </si>
  <si>
    <t>БУ-00002470</t>
  </si>
  <si>
    <t>БУ-00002467</t>
  </si>
  <si>
    <t>БУ-00002468</t>
  </si>
  <si>
    <t>БУ-00002469</t>
  </si>
  <si>
    <t>БУ-00001443</t>
  </si>
  <si>
    <t>БУ-00001445</t>
  </si>
  <si>
    <t>БУ-00001446</t>
  </si>
  <si>
    <t>БУ-00002268</t>
  </si>
  <si>
    <t>БУ-00001447</t>
  </si>
  <si>
    <t>БУ-00001448</t>
  </si>
  <si>
    <t>БУ-00001449</t>
  </si>
  <si>
    <t>БУ-00001450</t>
  </si>
  <si>
    <t>БУ-00001451</t>
  </si>
  <si>
    <t>БУ-00001452</t>
  </si>
  <si>
    <t>БУ-00001455</t>
  </si>
  <si>
    <t>БУ-00003706</t>
  </si>
  <si>
    <t>БУ-00003705</t>
  </si>
  <si>
    <t>БУ-00003707</t>
  </si>
  <si>
    <t>БУ-00000356</t>
  </si>
  <si>
    <t>БУ-00001747</t>
  </si>
  <si>
    <t>БУ-00000068</t>
  </si>
  <si>
    <t>БУ-00001019</t>
  </si>
  <si>
    <t>БУ-00001020</t>
  </si>
  <si>
    <t>БУ-00001674</t>
  </si>
  <si>
    <t>БУ-00001675</t>
  </si>
  <si>
    <t>БУ-00001676</t>
  </si>
  <si>
    <t>БУ-00001679</t>
  </si>
  <si>
    <t>БУ-00001680</t>
  </si>
  <si>
    <t>БУ-00001681</t>
  </si>
  <si>
    <t>БУ-00001682</t>
  </si>
  <si>
    <t>БУ-00000069</t>
  </si>
  <si>
    <t>БУ-00001021</t>
  </si>
  <si>
    <t>БУ-00001022</t>
  </si>
  <si>
    <t>БУ-00001516</t>
  </si>
  <si>
    <t>БУ-00001040</t>
  </si>
  <si>
    <t>БУ-00001515</t>
  </si>
  <si>
    <t>БУ-00001039</t>
  </si>
  <si>
    <t>БУ-00001529</t>
  </si>
  <si>
    <t>БУ-00001042</t>
  </si>
  <si>
    <t>БУ-00001513</t>
  </si>
  <si>
    <t>БУ-00001041</t>
  </si>
  <si>
    <t>БУ-00001514</t>
  </si>
  <si>
    <t>БУ-00000312</t>
  </si>
  <si>
    <t>БУ-00001762</t>
  </si>
  <si>
    <t>БУ-00000313</t>
  </si>
  <si>
    <t>БУ-00001761</t>
  </si>
  <si>
    <t>БУ-00000314</t>
  </si>
  <si>
    <t>БУ-00001763</t>
  </si>
  <si>
    <t>БУ-00000070</t>
  </si>
  <si>
    <t>БУ-00000887</t>
  </si>
  <si>
    <t>БУ-00000315</t>
  </si>
  <si>
    <t>БУ-00000885</t>
  </si>
  <si>
    <t>БУ-00000316</t>
  </si>
  <si>
    <t>БУ-00000886</t>
  </si>
  <si>
    <t>БУ-00001034</t>
  </si>
  <si>
    <t>БУ-00001035</t>
  </si>
  <si>
    <t>БУ-00001036</t>
  </si>
  <si>
    <t>БУ-00001037</t>
  </si>
  <si>
    <t>БУ-00001023</t>
  </si>
  <si>
    <t>БУ-00001024</t>
  </si>
  <si>
    <t>БУ-00000354</t>
  </si>
  <si>
    <t>БУ-00001025</t>
  </si>
  <si>
    <t>БУ-00001026</t>
  </si>
  <si>
    <t>БУ-00000359</t>
  </si>
  <si>
    <t>БУ-00000357</t>
  </si>
  <si>
    <t>БУ-00000358</t>
  </si>
  <si>
    <t>БУ-00001006</t>
  </si>
  <si>
    <t>БУ-00001688</t>
  </si>
  <si>
    <t>БУ-00001610</t>
  </si>
  <si>
    <t>БУ-00000071</t>
  </si>
  <si>
    <t>БУ-00004423</t>
  </si>
  <si>
    <t>БУ-00004422</t>
  </si>
  <si>
    <t>БУ-00004424</t>
  </si>
  <si>
    <t>БУ-00004421</t>
  </si>
  <si>
    <t>БУ-00001400</t>
  </si>
  <si>
    <t>БУ-00001402</t>
  </si>
  <si>
    <t>БУ-00001404</t>
  </si>
  <si>
    <t>БУ-00001361</t>
  </si>
  <si>
    <t>БУ-00001406</t>
  </si>
  <si>
    <t>БУ-00001360</t>
  </si>
  <si>
    <t>БУ-00001293</t>
  </si>
  <si>
    <t>БУ-00001416</t>
  </si>
  <si>
    <t>БУ-00001421</t>
  </si>
  <si>
    <t>БУ-00001423</t>
  </si>
  <si>
    <t>БУ-00003581</t>
  </si>
  <si>
    <t>БУ-00003582</t>
  </si>
  <si>
    <t>БУ-00003583</t>
  </si>
  <si>
    <t>БУ-00003593</t>
  </si>
  <si>
    <t>БУ-00003716</t>
  </si>
  <si>
    <t>БУ-00003712</t>
  </si>
  <si>
    <t>БУ-00003714</t>
  </si>
  <si>
    <t>БУ-00003715</t>
  </si>
  <si>
    <t>БУ-00003713</t>
  </si>
  <si>
    <t>БУ-00001466</t>
  </si>
  <si>
    <t>БУ-00003719</t>
  </si>
  <si>
    <t>БУ-00002411</t>
  </si>
  <si>
    <t>БУ-00003720</t>
  </si>
  <si>
    <t>БУ-00002410</t>
  </si>
  <si>
    <t>БУ-00002408</t>
  </si>
  <si>
    <t>БУ-00002776</t>
  </si>
  <si>
    <t>БУ-00003717</t>
  </si>
  <si>
    <t>БУ-00002407</t>
  </si>
  <si>
    <t>БУ-00002777</t>
  </si>
  <si>
    <t>БУ-00001467</t>
  </si>
  <si>
    <t>БУ-00004429</t>
  </si>
  <si>
    <t>БУ-00004430</t>
  </si>
  <si>
    <t>БУ-00004431</t>
  </si>
  <si>
    <t>БУ-00004432</t>
  </si>
  <si>
    <t>Код-склад</t>
  </si>
  <si>
    <t>ECOB03b</t>
  </si>
  <si>
    <t>БУ-00004186</t>
  </si>
  <si>
    <t>БУ-00004174</t>
  </si>
  <si>
    <t>БУ-00004168</t>
  </si>
  <si>
    <t>БУ-00004183</t>
  </si>
  <si>
    <t>БУ-00004179</t>
  </si>
  <si>
    <t>БУ-00004182</t>
  </si>
  <si>
    <t>БУ-00004189</t>
  </si>
  <si>
    <t>БУ-00004185</t>
  </si>
  <si>
    <t>БУ-00000757</t>
  </si>
  <si>
    <t>Гель для бритья Конопля и Хмель, 150 мл</t>
  </si>
  <si>
    <t>MSC07</t>
  </si>
  <si>
    <t>Охлаждающий лосьон после бритья «Плющ», 300 мл</t>
  </si>
  <si>
    <t>MSC06</t>
  </si>
  <si>
    <t>Кратность малая, шт</t>
  </si>
  <si>
    <t>Кратность большая, шт</t>
  </si>
  <si>
    <t xml:space="preserve">Гель для душа Апельсин, 300мл </t>
  </si>
  <si>
    <t xml:space="preserve">Гель для умывания Сладкая мята, 300мл </t>
  </si>
  <si>
    <t>LER05</t>
  </si>
  <si>
    <t>LER04</t>
  </si>
  <si>
    <t>LER06</t>
  </si>
  <si>
    <t>LER08</t>
  </si>
  <si>
    <t xml:space="preserve">Гель для интимной гигиены «Алоэ», 300 мл  </t>
  </si>
  <si>
    <t>BE01</t>
  </si>
  <si>
    <t>LER07</t>
  </si>
  <si>
    <t xml:space="preserve">Пена для ванны «Лавандин и иланг-иланг», 300 мл  </t>
  </si>
  <si>
    <t>LER09</t>
  </si>
  <si>
    <t>Праймер Увлажняющий, 30 мл</t>
  </si>
  <si>
    <t>PDC03</t>
  </si>
  <si>
    <t>PDC02</t>
  </si>
  <si>
    <t>Праймер Матирующий, 30 мл</t>
  </si>
  <si>
    <t>Пудра минеральная рассыпчатая матирующая, 4 г.</t>
  </si>
  <si>
    <t>MPD01</t>
  </si>
  <si>
    <t>Сухой минеральный хайлайтер «Gold Flash» (золото), 5 г.</t>
  </si>
  <si>
    <t>HL04</t>
  </si>
  <si>
    <t>Сухой минеральный хайлайтер «Light beam» (серебро), 5 г.</t>
  </si>
  <si>
    <t>HL05</t>
  </si>
  <si>
    <t>HM05</t>
  </si>
  <si>
    <t>MSK01</t>
  </si>
  <si>
    <t>ШВЕЙНОЕ ПРОИЗВОДСТВО</t>
  </si>
  <si>
    <t>Маска защитная тканевая многоразовая "Simple", красная (c резинками)</t>
  </si>
  <si>
    <t>MSK03</t>
  </si>
  <si>
    <t>Маска защитная тканевая многоразовая "Simple" (c резинками)Черная</t>
  </si>
  <si>
    <t>Маска защитная тканевая многоразовая "Simple" (c резинками)Красная</t>
  </si>
  <si>
    <t>АНТИБАКТЕРИАЛЬНЫЕ СРЕДСТВА</t>
  </si>
  <si>
    <t>Антибактериальное жидкое мыло, 250 мл</t>
  </si>
  <si>
    <t>ABS01</t>
  </si>
  <si>
    <t>Маска защитная тканевая многоразовая "Simple", черная (c резинками)</t>
  </si>
  <si>
    <t>Маска защитная тканевая многоразовая "Simple", белая (c резинками)</t>
  </si>
  <si>
    <t>MSK05</t>
  </si>
  <si>
    <t>Маска защитная тканевая многоразовая "Simple" (c резинками) белая</t>
  </si>
  <si>
    <t>Маска защитная тканевая многоразовая "Simple", голубая (с резинками)</t>
  </si>
  <si>
    <t>MSK07</t>
  </si>
  <si>
    <t>Маска защитная тканевая многоразовая "Simple" (c резинками) голубая</t>
  </si>
  <si>
    <t>Крем антибактериальный, 50 мл</t>
  </si>
  <si>
    <t>ANT08</t>
  </si>
  <si>
    <t>Пенка для умывания Energy 150 мл</t>
  </si>
  <si>
    <t>CLF05</t>
  </si>
  <si>
    <t>CLF04</t>
  </si>
  <si>
    <t>Пенка для умывания Аntipolution 150 мл</t>
  </si>
  <si>
    <t>LBT01</t>
  </si>
  <si>
    <t>ТОВАРЫ ДЛЯ ВЗРОСЛЫХ</t>
  </si>
  <si>
    <t>Крем для умывания- DETOX  100мл</t>
  </si>
  <si>
    <t>FCD01</t>
  </si>
  <si>
    <t>Гелевая маска для лица «Осветляющая» 100 мл</t>
  </si>
  <si>
    <t>Гелевая маска для лица «Увлажняющая» 100 мл</t>
  </si>
  <si>
    <t>Гелевая маска для лица «Кислотная» 100 мл </t>
  </si>
  <si>
    <t>Гелевая маска для лица «Омолаживающая» 100 мл</t>
  </si>
  <si>
    <t>Гелевая маска для лица «Восстанавливающая» 100 мл</t>
  </si>
  <si>
    <t>GMSK01</t>
  </si>
  <si>
    <t>GMSK02</t>
  </si>
  <si>
    <t>GMSK03</t>
  </si>
  <si>
    <t>GMSK04</t>
  </si>
  <si>
    <t>GMSK08</t>
  </si>
  <si>
    <t xml:space="preserve">Сумка-шоппер "Brown" </t>
  </si>
  <si>
    <t>Гель для стирки белья без аромата, 100 мл MINI</t>
  </si>
  <si>
    <t xml:space="preserve">Жидкое мыло Прованские травы, 100 мл MINI </t>
  </si>
  <si>
    <t xml:space="preserve">Жидкое мыло Апельсин, 100 мл MINI </t>
  </si>
  <si>
    <t xml:space="preserve">Жидкое мыло Мята перечная, 100 мл MINI </t>
  </si>
  <si>
    <t xml:space="preserve">Кондиционер для белья Апельсин и Грейпфрут, 100 мл MINI </t>
  </si>
  <si>
    <t xml:space="preserve">Гель для мытья посуды Мята и Лимон, 100 мл MINI </t>
  </si>
  <si>
    <t xml:space="preserve">Пенка для умывания SOS с каламином, MINI 60мл </t>
  </si>
  <si>
    <t xml:space="preserve">Пенка для умывания DETOX с сажей дуба, MINI 60мл  </t>
  </si>
  <si>
    <t xml:space="preserve">Пенка для умывания AQUA с гиалуроновой кислотой, MINI 60мл </t>
  </si>
  <si>
    <t>Крем для ухода за кожей «Цитронелла», 100 мл</t>
  </si>
  <si>
    <t>CB02</t>
  </si>
  <si>
    <t xml:space="preserve">Жидкое мыло без аромата, 100 мл  MINI </t>
  </si>
  <si>
    <t>FBLS04m</t>
  </si>
  <si>
    <t xml:space="preserve">Гель для стирки белья Универсальный, 100 мл  MINI </t>
  </si>
  <si>
    <t xml:space="preserve">Гель для мытья посуды Хвойный лес, 100 мл MINI </t>
  </si>
  <si>
    <t xml:space="preserve">Гель для мытья посуды без аромата, 100 мл MINI </t>
  </si>
  <si>
    <t xml:space="preserve">Гель для мытья посуды Цитрусовая свежесть, 100 мл MINI </t>
  </si>
  <si>
    <t xml:space="preserve">Гель для мытья посуды Прованские травы, 100 мл  MINI </t>
  </si>
  <si>
    <t>Шампунь Мать-и-мачеха и Хмель, MINI 50мл</t>
  </si>
  <si>
    <t>HSH04mn</t>
  </si>
  <si>
    <t>БУ-00001399</t>
  </si>
  <si>
    <t>Шампунь Мята и Репейник, MINI  50мл</t>
  </si>
  <si>
    <t>HSH05mn</t>
  </si>
  <si>
    <t>БУ-00001401</t>
  </si>
  <si>
    <t>Шампунь Шалфей и Берёза, MINI 50мл</t>
  </si>
  <si>
    <t>HSH06mn</t>
  </si>
  <si>
    <t>БУ-00001403</t>
  </si>
  <si>
    <t>Шампунь Череда без слёз, MINI 50мл</t>
  </si>
  <si>
    <t>HSH07mn</t>
  </si>
  <si>
    <t>БУ-00001405</t>
  </si>
  <si>
    <t>Тоник для  нормальной кожи, MINI 50мл</t>
  </si>
  <si>
    <t>TON04</t>
  </si>
  <si>
    <t>БУ-00001407</t>
  </si>
  <si>
    <t>Тоник для жирной кожи, MINI 50мл</t>
  </si>
  <si>
    <t>TON05</t>
  </si>
  <si>
    <t>БУ-00001408</t>
  </si>
  <si>
    <t>Тоник для сухой кожи, MINI 50мл</t>
  </si>
  <si>
    <t>TON06</t>
  </si>
  <si>
    <t>БУ-00001409</t>
  </si>
  <si>
    <t>Молочко для тела Череда, MINI 50мл</t>
  </si>
  <si>
    <t>BL02m</t>
  </si>
  <si>
    <t>БУ-00001415</t>
  </si>
  <si>
    <t>Гель для душа Иланг-Иланг, MINI 50мл</t>
  </si>
  <si>
    <t>SG04mn</t>
  </si>
  <si>
    <t>БУ-00001294</t>
  </si>
  <si>
    <t>Гель для душа Лаванда, MINI 50мл</t>
  </si>
  <si>
    <t>SG01mn</t>
  </si>
  <si>
    <t>БУ-00001295</t>
  </si>
  <si>
    <t>Гель для душа Цитрусовая свежесть, MINI 50мл</t>
  </si>
  <si>
    <t>SG03mn</t>
  </si>
  <si>
    <t>БУ-00001296</t>
  </si>
  <si>
    <t>Гель для душа 2 в 1 Дикая Мята, мужской, MINI 50мл</t>
  </si>
  <si>
    <t>SG05mn</t>
  </si>
  <si>
    <t>БУ-00001420</t>
  </si>
  <si>
    <t>Гель для душа 2 в 1 Череда, MINI 50мл</t>
  </si>
  <si>
    <t>SG06mn</t>
  </si>
  <si>
    <t>БУ-00001422</t>
  </si>
  <si>
    <t>Гель для интимной гигиены, MINI 50мл</t>
  </si>
  <si>
    <t>NINT01m</t>
  </si>
  <si>
    <t>БУ-00001424</t>
  </si>
  <si>
    <t>Мицеллярная вода Гранат, MINI 50мл</t>
  </si>
  <si>
    <t>FCC09mn</t>
  </si>
  <si>
    <t>БУ-00001642</t>
  </si>
  <si>
    <t>Мицеллярная вода Ромашка, MINI 50мл</t>
  </si>
  <si>
    <t>FCC03mn</t>
  </si>
  <si>
    <t>БУ-00001340</t>
  </si>
  <si>
    <t>Гель для умывания Тонизирующий с лемонграссом, MINI 50мл</t>
  </si>
  <si>
    <t>FCC06mn</t>
  </si>
  <si>
    <t>БУ-00001425</t>
  </si>
  <si>
    <t>Гель для умывания Матирующий с голубой глиной, MINI 50мл</t>
  </si>
  <si>
    <t>FCC07mn</t>
  </si>
  <si>
    <t>БУ-00001427</t>
  </si>
  <si>
    <t>Гель для умывания Антибактериальный с ферментами ржи, MINI 50мл</t>
  </si>
  <si>
    <t>FCC08mn</t>
  </si>
  <si>
    <t>БУ-00001287</t>
  </si>
  <si>
    <t>FW12</t>
  </si>
  <si>
    <t>Натуральный гидролат Кедровой скорлупы</t>
  </si>
  <si>
    <t>NC027</t>
  </si>
  <si>
    <t>NC025</t>
  </si>
  <si>
    <t>NC026</t>
  </si>
  <si>
    <t xml:space="preserve">Тоник для всех типов кожи, 300 мл   </t>
  </si>
  <si>
    <t xml:space="preserve">Пена для ванны «Шалфей и бергамот», 300 мл  </t>
  </si>
  <si>
    <t xml:space="preserve">Пена для ванны «Апельсин и мята», 300 мл </t>
  </si>
  <si>
    <t xml:space="preserve">Мицеллярная вода «Лайм», 300 мл </t>
  </si>
  <si>
    <t>НАБОРЫ</t>
  </si>
  <si>
    <r>
      <rPr>
        <b/>
        <sz val="12"/>
        <color theme="1"/>
        <rFont val="Times New Roman"/>
        <family val="1"/>
        <charset val="204"/>
      </rPr>
      <t>Мужской набор "Базовый"</t>
    </r>
    <r>
      <rPr>
        <sz val="12"/>
        <color theme="1"/>
        <rFont val="Times New Roman"/>
        <family val="1"/>
        <charset val="204"/>
      </rPr>
      <t xml:space="preserve"> : Гель для бритья Конопля и хмель; Охлаждающий лосьон после бритья Плющ; Шампунь Верес; косметичка.</t>
    </r>
  </si>
  <si>
    <t>SGFT10</t>
  </si>
  <si>
    <r>
      <rPr>
        <b/>
        <sz val="12"/>
        <color theme="1"/>
        <rFont val="Times New Roman"/>
        <family val="1"/>
        <charset val="204"/>
      </rPr>
      <t>Мужской набор "Уход для лица"</t>
    </r>
    <r>
      <rPr>
        <sz val="12"/>
        <color theme="1"/>
        <rFont val="Times New Roman"/>
        <family val="1"/>
        <charset val="204"/>
      </rPr>
      <t>: Гель для умывания Дуб; Сыворотка для лица Чага и сфагнум; Крем для лица Баобаб; косметичка.</t>
    </r>
  </si>
  <si>
    <t>SGFT11</t>
  </si>
  <si>
    <t>Щетка для сухого массажа Levrana</t>
  </si>
  <si>
    <t>BRSH01</t>
  </si>
  <si>
    <t>LPETS16</t>
  </si>
  <si>
    <t>LPETS15</t>
  </si>
  <si>
    <t>HC15</t>
  </si>
  <si>
    <t>LPETS17</t>
  </si>
  <si>
    <t>GMC01</t>
  </si>
  <si>
    <t>Кедровый гоммаж для лица, 50 мл</t>
  </si>
  <si>
    <t>HL06</t>
  </si>
  <si>
    <t>Хайлайтер кремовый Ivory, 15 мл</t>
  </si>
  <si>
    <t xml:space="preserve">Щетка для сухого массажа Levrana </t>
  </si>
  <si>
    <t>Бальзам для губ «Алоэ Вера» 10 мл (алюм.шайба)</t>
  </si>
  <si>
    <t>Бальзам для губ «Дикая мята» 10 мл (алюм.шайба)</t>
  </si>
  <si>
    <t xml:space="preserve">Бальзам для губ «Цитрус» 10 мл (алюм.шайба) </t>
  </si>
  <si>
    <t xml:space="preserve">Бальзам для губ «Медовый» 10 мл (алюм.шайба) </t>
  </si>
  <si>
    <t xml:space="preserve">Бальзам для губ «Череда» 10 мл (алюм.шайба) </t>
  </si>
  <si>
    <t>FCC13</t>
  </si>
  <si>
    <t>TON07</t>
  </si>
  <si>
    <t>Спрей-фиксатор для укладки волос, 150 мл</t>
  </si>
  <si>
    <t>LB15</t>
  </si>
  <si>
    <t>LB12</t>
  </si>
  <si>
    <t>LB13</t>
  </si>
  <si>
    <t>LB14</t>
  </si>
  <si>
    <t>LB16</t>
  </si>
  <si>
    <t>Сыворотка для лица с кофеином " it`s coffee time", 30 мл.</t>
  </si>
  <si>
    <t xml:space="preserve">Гель для мытья полов без аромата, 100мл MINI </t>
  </si>
  <si>
    <t>FBFL03m</t>
  </si>
  <si>
    <t>SHS01</t>
  </si>
  <si>
    <t>SHS02</t>
  </si>
  <si>
    <t>SHS03</t>
  </si>
  <si>
    <t> 4603781378236</t>
  </si>
  <si>
    <t>SHS04</t>
  </si>
  <si>
    <t xml:space="preserve">Твердый шампунь «Pepper активатор роста», 50 г </t>
  </si>
  <si>
    <t>LS03</t>
  </si>
  <si>
    <t>LS04</t>
  </si>
  <si>
    <t>LS05</t>
  </si>
  <si>
    <t xml:space="preserve">Твердый шампунь «Сharcoal детокс», 50 г </t>
  </si>
  <si>
    <t xml:space="preserve">Твердый шампунь «Сhamomile укрепляющий», 50 г </t>
  </si>
  <si>
    <t xml:space="preserve">Твердый шампунь «Sea buckthorn &amp; citrus восстанавливающий», 50 г </t>
  </si>
  <si>
    <t xml:space="preserve">Жидкое мыло «Пихта и сосна», 250 мл. </t>
  </si>
  <si>
    <t xml:space="preserve">Жидкое мыло «Корица, апельсин и пачули», 250 мл. </t>
  </si>
  <si>
    <t xml:space="preserve">Жидкое мыло «Имбирь и лемонграсс», 250 мл. </t>
  </si>
  <si>
    <r>
      <t xml:space="preserve">УХОД ЗА ДОМАШНИМИ ЖИВОТНЫМИ (LOVE PETS)  </t>
    </r>
    <r>
      <rPr>
        <b/>
        <sz val="12"/>
        <color rgb="FFFF0000"/>
        <rFont val="Times New Roman"/>
        <family val="1"/>
        <charset val="204"/>
      </rPr>
      <t/>
    </r>
  </si>
  <si>
    <r>
      <t xml:space="preserve">Шампунь Мать-и-мачеха и Хмель, MINI  100мл </t>
    </r>
    <r>
      <rPr>
        <b/>
        <sz val="11"/>
        <color rgb="FFFF0000"/>
        <rFont val="Times New Roman"/>
        <family val="1"/>
        <charset val="204"/>
      </rPr>
      <t/>
    </r>
  </si>
  <si>
    <t>SG07</t>
  </si>
  <si>
    <t>SG11</t>
  </si>
  <si>
    <t>SG08</t>
  </si>
  <si>
    <t>SG09</t>
  </si>
  <si>
    <t>SG10</t>
  </si>
  <si>
    <t xml:space="preserve">Гель для душа «Лайм и Можжевельник», 250 мл.   </t>
  </si>
  <si>
    <t xml:space="preserve">Гель для душа «Эвкалипт», 250 мл.   </t>
  </si>
  <si>
    <t xml:space="preserve">Гель для душа «Полярный Шиповник», 250 мл.  </t>
  </si>
  <si>
    <t xml:space="preserve">Гель для душа «Урман», 250 мл.   </t>
  </si>
  <si>
    <t xml:space="preserve">Гель для душа «Корица и Пачули», 250 мл.  </t>
  </si>
  <si>
    <t>EZP01</t>
  </si>
  <si>
    <t xml:space="preserve">Очищающая Энзимная пудра для умывания, 35 г. </t>
  </si>
  <si>
    <r>
      <t xml:space="preserve">Кондиционер для жирных волос Лаванда, 250мл  </t>
    </r>
    <r>
      <rPr>
        <sz val="12"/>
        <color rgb="FFFF0000"/>
        <rFont val="Times New Roman"/>
        <family val="1"/>
        <charset val="204"/>
      </rPr>
      <t xml:space="preserve">  </t>
    </r>
    <r>
      <rPr>
        <b/>
        <i/>
        <sz val="11"/>
        <color rgb="FFFF0000"/>
        <rFont val="Times New Roman"/>
        <family val="1"/>
        <charset val="204"/>
      </rPr>
      <t/>
    </r>
  </si>
  <si>
    <t>Твердый дезодорант «Эвкалипт», 75+/-5 г</t>
  </si>
  <si>
    <t>DEO08</t>
  </si>
  <si>
    <t>Твердый дезодорант «Лайм», 75+/-5 г</t>
  </si>
  <si>
    <t>DEO09</t>
  </si>
  <si>
    <t>Твердый дезодорант «ZERO», 75+/-5 г</t>
  </si>
  <si>
    <t>DEO10</t>
  </si>
  <si>
    <t xml:space="preserve">Натуральный шампунь для грызунов, хорьков, декоративных кроликов, 300 мл         </t>
  </si>
  <si>
    <t>ДЕТСКАЯ СЕРИЯ ЮННИ</t>
  </si>
  <si>
    <t>Детская пенка для умывания ЮННИ, пушистая нежность, 60 мл.</t>
  </si>
  <si>
    <t>CLF06</t>
  </si>
  <si>
    <t>Детский крем для рук ЮННИ, сладкое волшебство, 30 мл.</t>
  </si>
  <si>
    <t>HCN04</t>
  </si>
  <si>
    <t>Детский тоник для лица ЮННИ, золотая пыльца, 50 мл.</t>
  </si>
  <si>
    <t>TON08</t>
  </si>
  <si>
    <t>CF14</t>
  </si>
  <si>
    <t>FLD01</t>
  </si>
  <si>
    <t>HL07</t>
  </si>
  <si>
    <t xml:space="preserve">Детский крем для лица ЮННИ, розовые мечты, 30 мл. </t>
  </si>
  <si>
    <t xml:space="preserve">Детский сияющий флюид для лица ЮННИ, фиалковые фантазии, 30 мл. </t>
  </si>
  <si>
    <t xml:space="preserve">Детский жидкий хайлайтер для лица ЮННИ, сияние падающей звезды (тон золотистый), 30 мл. </t>
  </si>
  <si>
    <t xml:space="preserve">Натуральный зубной гель для собак и кошек, Love pets, 100мл    </t>
  </si>
  <si>
    <r>
      <rPr>
        <b/>
        <sz val="12"/>
        <color theme="1"/>
        <rFont val="Times New Roman"/>
        <family val="1"/>
        <charset val="204"/>
      </rPr>
      <t>Набор Fitness  "Лемонграсс"</t>
    </r>
    <r>
      <rPr>
        <sz val="12"/>
        <color theme="1"/>
        <rFont val="Times New Roman"/>
        <family val="1"/>
        <charset val="204"/>
      </rPr>
      <t>: Гель-скраб для душа; Шампунь-кондиционер; Лосьон для тела; Дезодорант; чёрная косметичка.</t>
    </r>
  </si>
  <si>
    <t xml:space="preserve">SLM02 </t>
  </si>
  <si>
    <t>SFML02</t>
  </si>
  <si>
    <t>STR03</t>
  </si>
  <si>
    <r>
      <rPr>
        <b/>
        <sz val="12"/>
        <color theme="1"/>
        <rFont val="Times New Roman"/>
        <family val="1"/>
        <charset val="204"/>
      </rPr>
      <t>Набор миниатюр для путешествий</t>
    </r>
    <r>
      <rPr>
        <sz val="12"/>
        <color theme="1"/>
        <rFont val="Times New Roman"/>
        <family val="1"/>
        <charset val="204"/>
      </rPr>
      <t>: Гель для душа Лаванда, 100мл; Черная мицеллярная вода, детокс, MINI 100мл; Шампунь Мать-и-Мачеха и хмель, 100мл; Гель для умывания Тонизирующий с лемонграссом, MINI 50мл; Гель для интимной гигиены 50 мл; Тоник для нормальной кожи 50 мл; Сыворотки для лица Aqua, 5 мл; Сыворотки для лица «Черника», 5 мл; чёрная косметичка.</t>
    </r>
  </si>
  <si>
    <t>Солнцезащитный крем для лица и тела «Календула 30SPF 0+», 100 мл</t>
  </si>
  <si>
    <t>SP11</t>
  </si>
  <si>
    <t>НФ-00004215</t>
  </si>
  <si>
    <t>SP09</t>
  </si>
  <si>
    <t>НФ-00004213</t>
  </si>
  <si>
    <t>Солнцезащитный крем для лица и тела «Календула 30SPF PINK 0+», 100 мл</t>
  </si>
  <si>
    <t>SP10</t>
  </si>
  <si>
    <t>НФ-00004214</t>
  </si>
  <si>
    <t>Солнцезащитный крем для лица и тела «Календула 50SPF PINK 0+», 100 мл</t>
  </si>
  <si>
    <t>SP08</t>
  </si>
  <si>
    <t>НФ-00004212</t>
  </si>
  <si>
    <t>НФ-00003751</t>
  </si>
  <si>
    <t>НФ-00003752</t>
  </si>
  <si>
    <t>НФ-00003753</t>
  </si>
  <si>
    <t>НФ-00003754</t>
  </si>
  <si>
    <t>НФ-00003755</t>
  </si>
  <si>
    <t>НФ-00003756</t>
  </si>
  <si>
    <t xml:space="preserve">Солнцезащитный крем для лица и тела «Календула 50SPF 0+», 100 мл </t>
  </si>
  <si>
    <t>НФ-00000286</t>
  </si>
  <si>
    <t>LG06</t>
  </si>
  <si>
    <t>НФ-00003750</t>
  </si>
  <si>
    <t xml:space="preserve">Детский блеск для губ ЮННИ, сияющая глазурь, 10 мл.  </t>
  </si>
  <si>
    <t>НФ-00000094</t>
  </si>
  <si>
    <t>НФ-00000125</t>
  </si>
  <si>
    <t>НФ-00000126</t>
  </si>
  <si>
    <t>НФ-00000127</t>
  </si>
  <si>
    <t>БУ-00005861</t>
  </si>
  <si>
    <t>БУ-00005857</t>
  </si>
  <si>
    <t>НФ-00002944</t>
  </si>
  <si>
    <t>НФ-00002948</t>
  </si>
  <si>
    <t>НФ-00002945</t>
  </si>
  <si>
    <t>НФ-00002946</t>
  </si>
  <si>
    <t>НФ-00002947</t>
  </si>
  <si>
    <t>НФ-00002661</t>
  </si>
  <si>
    <t>НФ-00002662</t>
  </si>
  <si>
    <t>НФ-00002663</t>
  </si>
  <si>
    <t>НФ-00002743</t>
  </si>
  <si>
    <t>НФ-00002744</t>
  </si>
  <si>
    <t>НФ-00002745</t>
  </si>
  <si>
    <t>БУ-00004395</t>
  </si>
  <si>
    <t>НФ-00002407</t>
  </si>
  <si>
    <t>НФ-00002408</t>
  </si>
  <si>
    <t>НФ-00002409</t>
  </si>
  <si>
    <t>НФ-00002410</t>
  </si>
  <si>
    <t>НФ-00001745</t>
  </si>
  <si>
    <t>БУ-00006051</t>
  </si>
  <si>
    <t>БУ-00006052</t>
  </si>
  <si>
    <t>БУ-00006053</t>
  </si>
  <si>
    <t>БУ-00006054</t>
  </si>
  <si>
    <t>БУ-00006058</t>
  </si>
  <si>
    <t>НФ-00000154</t>
  </si>
  <si>
    <t>НФ-00002642</t>
  </si>
  <si>
    <t>БУ-00005265</t>
  </si>
  <si>
    <t>БУ-00004670</t>
  </si>
  <si>
    <t>БУ-00004793</t>
  </si>
  <si>
    <t>БУ-00004794</t>
  </si>
  <si>
    <t>НФ-00001450</t>
  </si>
  <si>
    <t>НФ-00002949</t>
  </si>
  <si>
    <t>БУ-00005854</t>
  </si>
  <si>
    <t>БУ-00005928</t>
  </si>
  <si>
    <t>НФ-00002509</t>
  </si>
  <si>
    <t>НФ-00002506</t>
  </si>
  <si>
    <t>НФ-00002507</t>
  </si>
  <si>
    <t>НФ-00002508</t>
  </si>
  <si>
    <t>НФ-00002510</t>
  </si>
  <si>
    <t>БУ-00004650</t>
  </si>
  <si>
    <t>БУ-00004601</t>
  </si>
  <si>
    <t>НФ-00000006</t>
  </si>
  <si>
    <t>НФ-00001207</t>
  </si>
  <si>
    <t>НФ-00000776</t>
  </si>
  <si>
    <t>БУ-00004826</t>
  </si>
  <si>
    <t>БУ-00004828</t>
  </si>
  <si>
    <t>БУ-00004831</t>
  </si>
  <si>
    <t>БУ-00004829</t>
  </si>
  <si>
    <t>БУ-00004830</t>
  </si>
  <si>
    <t>БУ-00004827</t>
  </si>
  <si>
    <t>НФ-00004420</t>
  </si>
  <si>
    <t>НФ-00004421</t>
  </si>
  <si>
    <t>НФ-00000086</t>
  </si>
  <si>
    <t>НФ-00000087</t>
  </si>
  <si>
    <t>НФ-00003161</t>
  </si>
  <si>
    <t>БУ-00002409</t>
  </si>
  <si>
    <t>БУ-00004265</t>
  </si>
  <si>
    <t>БУ-00005845</t>
  </si>
  <si>
    <t>БУ-00005858</t>
  </si>
  <si>
    <t>БУ-00005956</t>
  </si>
  <si>
    <t>БУ-00005991</t>
  </si>
  <si>
    <t>НФ-00002643</t>
  </si>
  <si>
    <t>Гель антибактериальный в тубе, 50 мл NEW</t>
  </si>
  <si>
    <t>ANT06</t>
  </si>
  <si>
    <t>БУ-00005773</t>
  </si>
  <si>
    <t>Шампунь для собак и кошек всех пород, Love Pets, 0,5л</t>
  </si>
  <si>
    <t>Шампунь-кондиционер для собак длинношерстных пород, Love Pets, 0,5л</t>
  </si>
  <si>
    <t xml:space="preserve">Шампунь-пенка для кошек, Love pets,150мл  </t>
  </si>
  <si>
    <t xml:space="preserve">Шампунь-пенка для кошек, БЕЗ АРОМАТА, Love pets,150мл   </t>
  </si>
  <si>
    <t xml:space="preserve">Шампунь-пенка для собак миниатюрных пород, Love pets, 150мл  </t>
  </si>
  <si>
    <t xml:space="preserve">Шампунь-пенка для щенков, Love pets, 150мл </t>
  </si>
  <si>
    <t xml:space="preserve">Пенка для мытья лап после прогулки, Love pets, 150мл </t>
  </si>
  <si>
    <t xml:space="preserve">Спрей-кондиционер для расчесывания, Love pets, 300мл  </t>
  </si>
  <si>
    <t xml:space="preserve">Защитная мазь для лап перед прогулкой, Love pets, 100мл  </t>
  </si>
  <si>
    <t xml:space="preserve">Крем для лап после прогулки, Love pets, 100мл   </t>
  </si>
  <si>
    <t xml:space="preserve">Love pets Натуральный раствор для здоровья зубов и десен питомца 300 мл   </t>
  </si>
  <si>
    <t xml:space="preserve">Спрей поглотитель запаха, Love pets, 300 мл  </t>
  </si>
  <si>
    <t>Органическое оливковое масло Extra Virgin, 250 мл ст/б</t>
  </si>
  <si>
    <t>Соус на основе растительных масел BIOTEKA «Травы Прованса» , 200 мл</t>
  </si>
  <si>
    <t>Соус на основе растительных масел BIOTEKA «Кухня Тосканы» , 200 мл</t>
  </si>
  <si>
    <t>Соус на основе растительных масел BIOTEKA «Теплый Марракеш» , 200 мл</t>
  </si>
  <si>
    <t>Соус на основе растительных масел BIOTEKA «Аппетитная Бразилия» , 200 мл</t>
  </si>
  <si>
    <t>Соус на основе растительных масел BIOTEKA «Жаркий чили», 200 мл</t>
  </si>
  <si>
    <t>Соус на основе растительных масел BIOTEKA «Солнце Испании» , 200 мл</t>
  </si>
  <si>
    <t>BIOTEKA</t>
  </si>
  <si>
    <t>BIO001</t>
  </si>
  <si>
    <t>BIO004</t>
  </si>
  <si>
    <t>BIO005</t>
  </si>
  <si>
    <t>BIO006</t>
  </si>
  <si>
    <t>BIO041</t>
  </si>
  <si>
    <t>BIO032</t>
  </si>
  <si>
    <t>BIO033</t>
  </si>
  <si>
    <t>BIO034</t>
  </si>
  <si>
    <t>BIO035</t>
  </si>
  <si>
    <t>BIO036</t>
  </si>
  <si>
    <t>BIO037</t>
  </si>
  <si>
    <t>BIO038</t>
  </si>
  <si>
    <t>BIO039</t>
  </si>
  <si>
    <t>БУ-00002868</t>
  </si>
  <si>
    <t>БУ-00002991</t>
  </si>
  <si>
    <t>БУ-00002996</t>
  </si>
  <si>
    <t>БУ-00002997</t>
  </si>
  <si>
    <t>БУ-00004297</t>
  </si>
  <si>
    <t>БУ-00003815</t>
  </si>
  <si>
    <t>БУ-00003807</t>
  </si>
  <si>
    <t>БУ-00003808</t>
  </si>
  <si>
    <t>БУ-00003809</t>
  </si>
  <si>
    <t>БУ-00003810</t>
  </si>
  <si>
    <t>БУ-00003811</t>
  </si>
  <si>
    <t>БУ-00003812</t>
  </si>
  <si>
    <t>БУ-00003813</t>
  </si>
  <si>
    <t>TRUE ALCHEMY</t>
  </si>
  <si>
    <t xml:space="preserve">Свеча GENTLENESS CANDLE 3.1, 220г. </t>
  </si>
  <si>
    <t xml:space="preserve">Свеча PERCEPTION CANDLE 1.5, 220г. </t>
  </si>
  <si>
    <t xml:space="preserve">Свеча AFFECTION CANDLE 3.3, 220г. </t>
  </si>
  <si>
    <t>Свеча FOREFEELING CANDLE 1.4, 220г.</t>
  </si>
  <si>
    <t>Спички 84мм. (20шт.)</t>
  </si>
  <si>
    <t>НАБОРЫ НОВИНКА!</t>
  </si>
  <si>
    <t>УХОДОВАЯ КОСМЕТИКА</t>
  </si>
  <si>
    <t>FMR01</t>
  </si>
  <si>
    <t>CNGN</t>
  </si>
  <si>
    <t>CNPR</t>
  </si>
  <si>
    <t>CNAF</t>
  </si>
  <si>
    <t>CNFF</t>
  </si>
  <si>
    <t>MTCH01</t>
  </si>
  <si>
    <t>STA01</t>
  </si>
  <si>
    <t>STA02</t>
  </si>
  <si>
    <t>STA03</t>
  </si>
  <si>
    <t>TA41</t>
  </si>
  <si>
    <t>TA40</t>
  </si>
  <si>
    <t>TA42</t>
  </si>
  <si>
    <t>TA43</t>
  </si>
  <si>
    <t>TA39</t>
  </si>
  <si>
    <t>TA38</t>
  </si>
  <si>
    <t>TA34</t>
  </si>
  <si>
    <t>TA35</t>
  </si>
  <si>
    <t>TA36</t>
  </si>
  <si>
    <t>TA37</t>
  </si>
  <si>
    <t>TA26</t>
  </si>
  <si>
    <t>TA30</t>
  </si>
  <si>
    <t>TA31</t>
  </si>
  <si>
    <t>TA32</t>
  </si>
  <si>
    <t>TA33</t>
  </si>
  <si>
    <t>TA27</t>
  </si>
  <si>
    <t>TA28</t>
  </si>
  <si>
    <t>TA29</t>
  </si>
  <si>
    <t>TA11</t>
  </si>
  <si>
    <t>TA10</t>
  </si>
  <si>
    <t>TA13</t>
  </si>
  <si>
    <t>TA02</t>
  </si>
  <si>
    <t>TA03</t>
  </si>
  <si>
    <t>TA04</t>
  </si>
  <si>
    <t>TA24</t>
  </si>
  <si>
    <t>TA07</t>
  </si>
  <si>
    <t>TA15</t>
  </si>
  <si>
    <t>TA16</t>
  </si>
  <si>
    <t>TA14</t>
  </si>
  <si>
    <t>TA22</t>
  </si>
  <si>
    <t>TA05</t>
  </si>
  <si>
    <t>TA23</t>
  </si>
  <si>
    <t>TA19</t>
  </si>
  <si>
    <t>TA17</t>
  </si>
  <si>
    <t>TA20</t>
  </si>
  <si>
    <t>TA21</t>
  </si>
  <si>
    <t>TA18</t>
  </si>
  <si>
    <t>TA08</t>
  </si>
  <si>
    <t>TA09</t>
  </si>
  <si>
    <t>TA12</t>
  </si>
  <si>
    <r>
      <rPr>
        <b/>
        <sz val="12"/>
        <color theme="1"/>
        <rFont val="Times New Roman"/>
        <family val="1"/>
        <charset val="204"/>
      </rPr>
      <t>Набор  Anti-Acne:</t>
    </r>
    <r>
      <rPr>
        <sz val="12"/>
        <color theme="1"/>
        <rFont val="Times New Roman"/>
        <family val="1"/>
        <charset val="204"/>
      </rPr>
      <t xml:space="preserve"> Cleanser Fluid AHA/BHA, флюид для умывания, 300мл; Active Solution ACIDS,100 мл; Salicylic Acid 2%, 30мл; Cream Emulsion Vitamin C 2,0% + Glyceryl Glucoside 0,9%, кремовая эмульсия, 30мл; Ectoin 2,0 %, 5мл; Vitamin C 5%, 5мл; Lactic Acid 9% + LHA, 5мл; Tutorial True Alchemy; Чехол бархатный True Alchemy.</t>
    </r>
  </si>
  <si>
    <r>
      <rPr>
        <b/>
        <sz val="12"/>
        <color theme="1"/>
        <rFont val="Times New Roman"/>
        <family val="1"/>
        <charset val="204"/>
      </rPr>
      <t>Набор Anti-Age</t>
    </r>
    <r>
      <rPr>
        <sz val="12"/>
        <color theme="1"/>
        <rFont val="Times New Roman"/>
        <family val="1"/>
        <charset val="204"/>
      </rPr>
      <t>: Cleanser Fluid Proteins, флюид для умывания, 300мл; Active Solution ADAPTOGEN, 100мл; Organic Pomegranate Oil, 30 мл; Cream Emulsion Vitamin A 1,09%, кремовая эмульсия, 30мл; PURE LOW HYALURONIC ACID 1,3%, 5мл; Ectoin 2,0 %, 5 мл; Vitamin C 13%, 5мл; Tutorial True Alchemy; Чехол бархатный True Alchemy.</t>
    </r>
  </si>
  <si>
    <r>
      <rPr>
        <b/>
        <sz val="12"/>
        <color theme="1"/>
        <rFont val="Times New Roman"/>
        <family val="1"/>
        <charset val="204"/>
      </rPr>
      <t>Набор Anti-Irritation</t>
    </r>
    <r>
      <rPr>
        <sz val="12"/>
        <color theme="1"/>
        <rFont val="Times New Roman"/>
        <family val="1"/>
        <charset val="204"/>
      </rPr>
      <t>: Cleanser Fluid Calamine&amp;Arginine, флюид для умывания, 300мл; Active Solution CORE RESTRUCT, 100мл; Inulin 5% Solution, 30мл; Cream Emulsion Ectoin 2,06%, кремовая эмульсия, 30мл;  Ectoin 4,0 %, 5мл; Aloe Vera Concentrate 13:1, 5мл; Tutorial True Alchemy; Чехол бархатный True Alchemy</t>
    </r>
  </si>
  <si>
    <t>НФ-00004514</t>
  </si>
  <si>
    <t>НФ-00000488</t>
  </si>
  <si>
    <t>НФ-00000489</t>
  </si>
  <si>
    <t>НФ-00000486</t>
  </si>
  <si>
    <t>НФ-00000487</t>
  </si>
  <si>
    <t>НФ-00000252</t>
  </si>
  <si>
    <t>НФ-00000253</t>
  </si>
  <si>
    <t>НФ-00000254</t>
  </si>
  <si>
    <t>НФ-00000227</t>
  </si>
  <si>
    <t>НФ-00000226</t>
  </si>
  <si>
    <t>НФ-00000228</t>
  </si>
  <si>
    <t>НФ-00000229</t>
  </si>
  <si>
    <t>БУ-00006199</t>
  </si>
  <si>
    <t>БУ-00006198</t>
  </si>
  <si>
    <t>БУ-00004814</t>
  </si>
  <si>
    <t>БУ-00004815</t>
  </si>
  <si>
    <t>БУ-00004816</t>
  </si>
  <si>
    <t>БУ-00004817</t>
  </si>
  <si>
    <t>БУ-00003755</t>
  </si>
  <si>
    <t>БУ-00004050</t>
  </si>
  <si>
    <t>БУ-00004049</t>
  </si>
  <si>
    <t>БУ-00004051</t>
  </si>
  <si>
    <t>БУ-00004052</t>
  </si>
  <si>
    <t>БУ-00003752</t>
  </si>
  <si>
    <t>БУ-00003754</t>
  </si>
  <si>
    <t>БУ-00003753</t>
  </si>
  <si>
    <t>БУ-00002009</t>
  </si>
  <si>
    <t>БУ-00001998</t>
  </si>
  <si>
    <t>БУ-00002012</t>
  </si>
  <si>
    <t>БУ-00001971</t>
  </si>
  <si>
    <t>БУ-00002000</t>
  </si>
  <si>
    <t>БУ-00002004</t>
  </si>
  <si>
    <t>БУ-00002349</t>
  </si>
  <si>
    <t>БУ-00001999</t>
  </si>
  <si>
    <t>БУ-00002011</t>
  </si>
  <si>
    <t>БУ-00002041</t>
  </si>
  <si>
    <t>БУ-00002013</t>
  </si>
  <si>
    <t>БУ-00002346</t>
  </si>
  <si>
    <t>БУ-00002001</t>
  </si>
  <si>
    <t>БУ-00002350</t>
  </si>
  <si>
    <t>БУ-00002150</t>
  </si>
  <si>
    <t>БУ-00002042</t>
  </si>
  <si>
    <t>БУ-00002152</t>
  </si>
  <si>
    <t>БУ-00002151</t>
  </si>
  <si>
    <t>БУ-00002021</t>
  </si>
  <si>
    <t>БУ-00002005</t>
  </si>
  <si>
    <t>БУ-00002007</t>
  </si>
  <si>
    <t>БУ-00002010</t>
  </si>
  <si>
    <t>БУ-00006080</t>
  </si>
  <si>
    <t>BL09</t>
  </si>
  <si>
    <t>НФ-00004624</t>
  </si>
  <si>
    <t>BL10</t>
  </si>
  <si>
    <t>НФ-00004625</t>
  </si>
  <si>
    <t>BL11</t>
  </si>
  <si>
    <t>НФ-00004626</t>
  </si>
  <si>
    <t>BL12</t>
  </si>
  <si>
    <t>НФ-00004627</t>
  </si>
  <si>
    <r>
      <t xml:space="preserve">Скраб для тела очищающий, «Кокос и мята», 300 гр  </t>
    </r>
    <r>
      <rPr>
        <b/>
        <sz val="12"/>
        <color rgb="FFFF0000"/>
        <rFont val="Times New Roman"/>
        <family val="1"/>
        <charset val="204"/>
      </rPr>
      <t>НОВИНКА!</t>
    </r>
  </si>
  <si>
    <t>BS06</t>
  </si>
  <si>
    <t>НФ-00004615</t>
  </si>
  <si>
    <r>
      <t xml:space="preserve">Скраб для тела подтягивающий, «Мёд и имбирь», 300 гр </t>
    </r>
    <r>
      <rPr>
        <b/>
        <sz val="12"/>
        <color rgb="FFFF0000"/>
        <rFont val="Times New Roman"/>
        <family val="1"/>
        <charset val="204"/>
      </rPr>
      <t>НОВИНКА!</t>
    </r>
  </si>
  <si>
    <t>BS07</t>
  </si>
  <si>
    <t>НФ-00004616</t>
  </si>
  <si>
    <r>
      <t xml:space="preserve">Скраб для тела антицеллюлитный, «Личи и перец», 300 гр 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</si>
  <si>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t>BS08</t>
  </si>
  <si>
    <t>НФ-00004617</t>
  </si>
  <si>
    <r>
      <t xml:space="preserve">Скраб для тела тонизирующий, «Дикое манго», 300 гр </t>
    </r>
    <r>
      <rPr>
        <b/>
        <sz val="12"/>
        <color rgb="FFFF0000"/>
        <rFont val="Times New Roman"/>
        <family val="1"/>
        <charset val="204"/>
      </rPr>
      <t>НОВИНКА!</t>
    </r>
  </si>
  <si>
    <t>BS09</t>
  </si>
  <si>
    <t>НФ-00004618</t>
  </si>
  <si>
    <t>PL01</t>
  </si>
  <si>
    <t>НФ-00005267</t>
  </si>
  <si>
    <r>
      <t xml:space="preserve">Пилинг-скраб для глубокого очищения кожи головы AHA/BHA&amp;CEDAR&amp;L-ARGININE, 75 мл </t>
    </r>
    <r>
      <rPr>
        <b/>
        <sz val="12"/>
        <color rgb="FFFF0000"/>
        <rFont val="Times New Roman"/>
        <family val="1"/>
        <charset val="204"/>
      </rPr>
      <t>НОВИНКА!</t>
    </r>
  </si>
  <si>
    <t>PL02</t>
  </si>
  <si>
    <t>НФ-00005268</t>
  </si>
  <si>
    <t>SF19</t>
  </si>
  <si>
    <t>НФ-00004623</t>
  </si>
  <si>
    <r>
      <t xml:space="preserve">Маска для лица «Не будь как помидор», корректирующая тон, 30 мл </t>
    </r>
    <r>
      <rPr>
        <b/>
        <sz val="12"/>
        <color rgb="FFFF0000"/>
        <rFont val="Times New Roman"/>
        <family val="1"/>
        <charset val="204"/>
      </rPr>
      <t>НОВИНКА!</t>
    </r>
  </si>
  <si>
    <t>FML10</t>
  </si>
  <si>
    <t>НФ-00005313</t>
  </si>
  <si>
    <r>
      <t xml:space="preserve">Маска для лица «Мне всё фиолетово», противовоспалительная, 30 мл </t>
    </r>
    <r>
      <rPr>
        <b/>
        <sz val="12"/>
        <color rgb="FFFF0000"/>
        <rFont val="Times New Roman"/>
        <family val="1"/>
        <charset val="204"/>
      </rPr>
      <t>НОВИНКА!</t>
    </r>
  </si>
  <si>
    <t>FML11</t>
  </si>
  <si>
    <t>НФ-00005314</t>
  </si>
  <si>
    <r>
      <t xml:space="preserve">Маска для лица «Невинная», антиоксидантная, 30 мл  </t>
    </r>
    <r>
      <rPr>
        <b/>
        <sz val="12"/>
        <color rgb="FFFF0000"/>
        <rFont val="Times New Roman"/>
        <family val="1"/>
        <charset val="204"/>
      </rPr>
      <t>НОВИНКА!</t>
    </r>
  </si>
  <si>
    <t>FML12</t>
  </si>
  <si>
    <t>НФ-00005315</t>
  </si>
  <si>
    <r>
      <t xml:space="preserve">Маска для лица «Огуречный фреш», увлажняющая, 30 мл  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</si>
  <si>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t>FML13</t>
  </si>
  <si>
    <t>НФ-00005316</t>
  </si>
  <si>
    <t>UBT01</t>
  </si>
  <si>
    <t>НФ-00005265</t>
  </si>
  <si>
    <r>
      <t xml:space="preserve">Зубная паста Мята и Шалфей, 300 мл    </t>
    </r>
    <r>
      <rPr>
        <b/>
        <sz val="12"/>
        <color rgb="FFFF0000"/>
        <rFont val="Times New Roman"/>
        <family val="1"/>
        <charset val="204"/>
      </rPr>
      <t>НОВИНКА!</t>
    </r>
  </si>
  <si>
    <t>LER10</t>
  </si>
  <si>
    <t>НФ-00005312</t>
  </si>
  <si>
    <r>
      <t>Детский гель для интимной гигиены «Череда", 250 мл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</si>
  <si>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t>NINT03</t>
  </si>
  <si>
    <t>НФ-00005564</t>
  </si>
  <si>
    <t>Щетка массажная с длинной ручкой, Levrana НОВИНКА!</t>
  </si>
  <si>
    <t>BRSH02</t>
  </si>
  <si>
    <t>НФ-00004950</t>
  </si>
  <si>
    <t>MO06</t>
  </si>
  <si>
    <t>НФ-00004428</t>
  </si>
  <si>
    <t>Натуральное восстанавливающее масло-карандаш для кутикулы "Лимон", 2,5 мл НОВИНКА!</t>
  </si>
  <si>
    <t>PDC01</t>
  </si>
  <si>
    <r>
      <rPr>
        <b/>
        <sz val="12"/>
        <color theme="1"/>
        <rFont val="Times New Roman"/>
        <family val="1"/>
        <charset val="204"/>
      </rPr>
      <t>Набор знакомство</t>
    </r>
    <r>
      <rPr>
        <sz val="12"/>
        <color theme="1"/>
        <rFont val="Times New Roman"/>
        <family val="1"/>
        <charset val="204"/>
      </rPr>
      <t>: Мицеллярная вода Ромашка, MINI 50мл; Пенка для умывания AQUA с гиалуроновой кислотой, MINI 60мл; Тоник для нормальной кожи, MINI 50мл; Крем для лица Алоэ Вера, витаминизирующий, 50 мл; Спрей-кондиционер для волос Полярная берёза,  MINI 100мл; Гель для интимной гигиены, 5мл; Сыворотка для лица AQUA, 5мл; Сыворотка SOS, 5мл; Сыворотка черника, 5мл; Сыворотка брусника, 5мл; Натуральное мыло ручной работы Лемонграсс, 100гр; чёрная косметичка.</t>
    </r>
  </si>
  <si>
    <t>elivica</t>
  </si>
  <si>
    <t>БАД Магний и Витамин В6, 250мл, 120 капсул</t>
  </si>
  <si>
    <t>ELI01</t>
  </si>
  <si>
    <t>ELI03</t>
  </si>
  <si>
    <t>ELI04</t>
  </si>
  <si>
    <t>ESH01</t>
  </si>
  <si>
    <t>НФ-00003584</t>
  </si>
  <si>
    <t>MO08</t>
  </si>
  <si>
    <t>НФ-00004949</t>
  </si>
  <si>
    <t xml:space="preserve">Роллер для лица массажный, розовый кварц, True Alchemy </t>
  </si>
  <si>
    <t>TON09</t>
  </si>
  <si>
    <t>НФ-00006043</t>
  </si>
  <si>
    <t>TON10</t>
  </si>
  <si>
    <t>НФ-00006580</t>
  </si>
  <si>
    <t>FBUD10</t>
  </si>
  <si>
    <t>НФ-00007075</t>
  </si>
  <si>
    <t>БАД «Комплекс 5-HTP плюс (Complex 5-HTP+)», 150 мл - 60 капсул</t>
  </si>
  <si>
    <t>ELI06</t>
  </si>
  <si>
    <t>ELI08</t>
  </si>
  <si>
    <t>ELI09</t>
  </si>
  <si>
    <t>НФ-00006703</t>
  </si>
  <si>
    <t>НФ-00006704</t>
  </si>
  <si>
    <t>НФ-00006706</t>
  </si>
  <si>
    <t>НФ-00005600</t>
  </si>
  <si>
    <t>НФ-00005682</t>
  </si>
  <si>
    <t>НФ-00005683</t>
  </si>
  <si>
    <t>HC16</t>
  </si>
  <si>
    <t>НФ-00007056</t>
  </si>
  <si>
    <t>FCC14</t>
  </si>
  <si>
    <t>НФ-00006044</t>
  </si>
  <si>
    <t>FCC15</t>
  </si>
  <si>
    <t>НФ-00006579</t>
  </si>
  <si>
    <t>SG12</t>
  </si>
  <si>
    <t>НФ-00007017</t>
  </si>
  <si>
    <t>Д28б</t>
  </si>
  <si>
    <t>НФ-00007069</t>
  </si>
  <si>
    <t>Дозатор 28/410 белый Фрешбабл* НОВИНКА!</t>
  </si>
  <si>
    <t>Гидрофильный гель для бритья "Сладкий апельсин", 150 мл.</t>
  </si>
  <si>
    <t>FBLL09</t>
  </si>
  <si>
    <t>НФ-00008141</t>
  </si>
  <si>
    <t>Гель для стирки белья Универсальный, 1л</t>
  </si>
  <si>
    <t>FBLL07</t>
  </si>
  <si>
    <t>НФ-00008139</t>
  </si>
  <si>
    <t>Гель для стирки белья без аромата, 1л</t>
  </si>
  <si>
    <t>FBLL08</t>
  </si>
  <si>
    <t>НФ-00008140</t>
  </si>
  <si>
    <t>Гель для стирки цветного белья, 1л</t>
  </si>
  <si>
    <t>FBLCON06</t>
  </si>
  <si>
    <t>FBLCON07</t>
  </si>
  <si>
    <t>НФ-00008138</t>
  </si>
  <si>
    <t>Кондиционер Мята и Лимон, 1л</t>
  </si>
  <si>
    <t>НФ-00008137</t>
  </si>
  <si>
    <t>Кондиционер для белья апельсин и грейпфрут, 1л</t>
  </si>
  <si>
    <t>FBLCON05</t>
  </si>
  <si>
    <t>НФ-00008136</t>
  </si>
  <si>
    <t>Кондиционер для белья без аромата, 1л</t>
  </si>
  <si>
    <t>BIO089</t>
  </si>
  <si>
    <t>НФ-00007744</t>
  </si>
  <si>
    <t>БУ-00004529</t>
  </si>
  <si>
    <t>БУ-00005266</t>
  </si>
  <si>
    <t>БУ-00005927</t>
  </si>
  <si>
    <t xml:space="preserve">3304200000
</t>
  </si>
  <si>
    <t>БУ-00005964</t>
  </si>
  <si>
    <t>НФ-00000777</t>
  </si>
  <si>
    <t>БАД «Цинк и Витамин В2 (Zinc with Vitamin B2)», 150 мл - 60 капсул</t>
  </si>
  <si>
    <t>ELI10</t>
  </si>
  <si>
    <t>НФ-00008642</t>
  </si>
  <si>
    <t>БАД «Чистый аргинин» (L-Arginine Pure), 150 мл - 60 капсул</t>
  </si>
  <si>
    <t>ELI11</t>
  </si>
  <si>
    <t>НФ-00008643</t>
  </si>
  <si>
    <t>БАД «Комплекс морского коллагена» (Marine collagen complex), 150 мл, 60 капсул</t>
  </si>
  <si>
    <t>ELI15</t>
  </si>
  <si>
    <t>НФ-00008647</t>
  </si>
  <si>
    <r>
      <rPr>
        <sz val="12"/>
        <color theme="1"/>
        <rFont val="Times New Roman"/>
        <family val="1"/>
        <charset val="204"/>
      </rPr>
      <t xml:space="preserve">Крем для рук «Coco Pepper», 300 мл  </t>
    </r>
    <r>
      <rPr>
        <b/>
        <sz val="12"/>
        <color rgb="FFFF0000"/>
        <rFont val="Times New Roman"/>
        <family val="1"/>
        <charset val="204"/>
      </rPr>
      <t>НОВИНКА!</t>
    </r>
  </si>
  <si>
    <t>TA44</t>
  </si>
  <si>
    <t>НФ-00009870</t>
  </si>
  <si>
    <r>
      <t xml:space="preserve">Жидкое мыло «Coco Pepper», 300 мл  </t>
    </r>
    <r>
      <rPr>
        <b/>
        <sz val="12"/>
        <color rgb="FFFF0000"/>
        <rFont val="Times New Roman"/>
        <family val="1"/>
        <charset val="204"/>
      </rPr>
      <t>НОВИНКА!</t>
    </r>
  </si>
  <si>
    <t>TA45</t>
  </si>
  <si>
    <t>НФ-00009871</t>
  </si>
  <si>
    <t xml:space="preserve">Скраб для тела очищающий, «Кокос и мята», 300 гр  </t>
  </si>
  <si>
    <r>
      <t xml:space="preserve">Скраб для тела антицеллюлитный, «Личи и перец», 300 гр 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</si>
  <si>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Скраб для тела тонизирующий, «Дикое манго», 300 гр </t>
  </si>
  <si>
    <r>
      <t>Щетка массажная с длинной ручкой, Levrana</t>
    </r>
    <r>
      <rPr>
        <b/>
        <sz val="12"/>
        <color rgb="FFFF0000"/>
        <rFont val="Times New Roman"/>
        <family val="1"/>
        <charset val="204"/>
      </rPr>
      <t xml:space="preserve"> </t>
    </r>
  </si>
  <si>
    <t>ELI18</t>
  </si>
  <si>
    <t>НФ-00009861</t>
  </si>
  <si>
    <t>ELI19</t>
  </si>
  <si>
    <t>НФ-00009884</t>
  </si>
  <si>
    <r>
      <t xml:space="preserve">БАД «Базовый Д3 600МЕ (D3 essential 600ME)», 15 мл, капли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</si>
  <si>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БАД «Антиоксидант (Antioxidant)», 200 мл - 100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</si>
  <si>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Спрей для детских комнат, 500 мл </t>
    </r>
    <r>
      <rPr>
        <b/>
        <sz val="12"/>
        <color rgb="FFFF0000"/>
        <rFont val="Times New Roman"/>
        <family val="1"/>
        <charset val="204"/>
      </rPr>
      <t>НОВИНКА!</t>
    </r>
  </si>
  <si>
    <t>FBUD11</t>
  </si>
  <si>
    <t>НФ-00009971</t>
  </si>
  <si>
    <r>
      <t xml:space="preserve">Зубная паста био супермятная «Hard mint &amp; black charcoal &amp; papain» с углем и папаином, 75 мл </t>
    </r>
    <r>
      <rPr>
        <b/>
        <sz val="12"/>
        <color rgb="FFFF0000"/>
        <rFont val="Times New Roman"/>
        <family val="1"/>
        <charset val="204"/>
      </rPr>
      <t>НОВИНКА!</t>
    </r>
  </si>
  <si>
    <t>NTP17</t>
  </si>
  <si>
    <t>НФ-00007549</t>
  </si>
  <si>
    <r>
      <t xml:space="preserve">Зубная паста био для чувствительных зубов «Сoco&amp;mint&amp;l-arginine» с кокосовым маслом и л-аргинином, 75 мл. </t>
    </r>
    <r>
      <rPr>
        <b/>
        <sz val="12"/>
        <color rgb="FFFF0000"/>
        <rFont val="Times New Roman"/>
        <family val="1"/>
        <charset val="204"/>
      </rPr>
      <t>НОВИНКА!</t>
    </r>
  </si>
  <si>
    <t>NTP18</t>
  </si>
  <si>
    <t>Натуральное восстанавливающее масло-карандаш для кутикулы "Лимон", 2,5 мл</t>
  </si>
  <si>
    <t xml:space="preserve">Маска для лица «Не будь как помидор», корректирующая тон, 30 мл </t>
  </si>
  <si>
    <t xml:space="preserve">Маска для лица «Невинная», антиоксидантная, 30 мл </t>
  </si>
  <si>
    <r>
      <t xml:space="preserve">Маска для лица «Огуречный фреш», увлажняющая, 30 мл  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</si>
  <si>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Дозатор 28/410 белый Фрешбабл* </t>
  </si>
  <si>
    <r>
      <t xml:space="preserve">Гель для тела антицеллюлитный термоактивный корректирующий, 250 мл. </t>
    </r>
    <r>
      <rPr>
        <b/>
        <sz val="12"/>
        <color rgb="FFFF0000"/>
        <rFont val="Times New Roman"/>
        <family val="1"/>
        <charset val="204"/>
      </rPr>
      <t>НОВИНКА!</t>
    </r>
  </si>
  <si>
    <t>AG01</t>
  </si>
  <si>
    <t>НФ-00009951</t>
  </si>
  <si>
    <r>
      <t xml:space="preserve">Neo Care Coconut  Malibu гель для душа 200 мл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</si>
  <si>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Organic Sea Buckthorn Oil, 30 мл </t>
    </r>
    <r>
      <rPr>
        <b/>
        <i/>
        <u/>
        <sz val="14"/>
        <color rgb="FFFF0000"/>
        <rFont val="Times New Roman"/>
        <family val="1"/>
        <charset val="204"/>
      </rPr>
      <t>-50%</t>
    </r>
  </si>
  <si>
    <t xml:space="preserve">Маска для лица «Мне всё фиолетово», противовоспалительная, 30 мл </t>
  </si>
  <si>
    <r>
      <t xml:space="preserve">Детская соль магниевая для ванн, 0+, 500 г </t>
    </r>
    <r>
      <rPr>
        <b/>
        <sz val="12"/>
        <color rgb="FFFF0000"/>
        <rFont val="Times New Roman"/>
        <family val="1"/>
        <charset val="204"/>
      </rPr>
      <t>НОВИНКА!</t>
    </r>
  </si>
  <si>
    <t>MGS01</t>
  </si>
  <si>
    <t>НФ-00009882</t>
  </si>
  <si>
    <t>Натуральный баттер «Кокос», 150 мл.</t>
  </si>
  <si>
    <t xml:space="preserve">Органическое кокосовое масло нерафинированное Extra Virgin, 500 мл пл/б </t>
  </si>
  <si>
    <t xml:space="preserve">Натуральное мыло ручной работы Кокос, 100гр </t>
  </si>
  <si>
    <t>Скраб для тела подтягивающий, «Мёд и имбирь», 300 гр</t>
  </si>
  <si>
    <t xml:space="preserve">Кондиционер для нормальных волос Дикая Роза, 250мл </t>
  </si>
  <si>
    <t>Гель для умывания Сладкая мята, 300мл</t>
  </si>
  <si>
    <t>Пена для ванны «Шалфей и бергамот», 300 мл</t>
  </si>
  <si>
    <t xml:space="preserve">Гель для мытья полов Свежий Апельсин, 100мл MINI </t>
  </si>
  <si>
    <t xml:space="preserve">Кондиционер для белья без аромата, 100 мл MINI </t>
  </si>
  <si>
    <t xml:space="preserve">Кондиционер для белья мята и лимон, 100 мл MINI </t>
  </si>
  <si>
    <t xml:space="preserve">Кондиционер для белья Прованские травы, 100 мл MINI </t>
  </si>
  <si>
    <t>Соус на основе растительных масел BIOTEKA «Дикая Мексика» , 200 мл</t>
  </si>
  <si>
    <t>БУ-00002309</t>
  </si>
  <si>
    <r>
      <t xml:space="preserve">Neo Care Крем-сияние Vanilla souffle,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</si>
  <si>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Сливки для лица Creme,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</si>
  <si>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>Neo Care Флюид для лица Topping, 30мл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</si>
  <si>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Противовоспалительная маска с эффектом сияния Cosmic glaze, 30мл </t>
    </r>
    <r>
      <rPr>
        <b/>
        <i/>
        <u/>
        <sz val="14"/>
        <color rgb="FFFF0000"/>
        <rFont val="Times New Roman"/>
        <family val="1"/>
        <charset val="204"/>
      </rPr>
      <t xml:space="preserve">-70% </t>
    </r>
  </si>
  <si>
    <r>
      <t xml:space="preserve">Neo Care Маска для лица Mango shake,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</si>
  <si>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Несмываемая маска Acai bowl,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</si>
  <si>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Скраб для лица Crispy cream,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</si>
  <si>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Гель-эксфолиант MilkShake,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</si>
  <si>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>Neo Care Хайлайтер Glitter mousse toffee, 30мл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 xml:space="preserve">-70%   </t>
    </r>
  </si>
  <si>
    <r>
      <t xml:space="preserve">Neo Care Хайлайтер Glitter mousse peach pudding,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</si>
  <si>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Крем для рук Mint almond pie,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</si>
  <si>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Крем для рук Apricot mousse,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</si>
  <si>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Крем для рук Cacao Spa,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</si>
  <si>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Гель-скраб для умывания Lady marmalade, 30мл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</si>
  <si>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Гидрофильный гель Masala tea, 30мл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</si>
  <si>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Маска для лица Red velvet cake, 30мл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</si>
  <si>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>Neo Care Mango Mojito гель для душа 200 мл</t>
    </r>
    <r>
      <rPr>
        <b/>
        <sz val="12"/>
        <color rgb="FFFFC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</si>
  <si>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 Гель для душа Sweet Heart, 200 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</si>
  <si>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Гель для умывания Yogurt, 30мл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</si>
  <si>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t>НФ-00009945</t>
  </si>
  <si>
    <t xml:space="preserve">Средство для чистки унитаза, 1л </t>
  </si>
  <si>
    <t xml:space="preserve">Сумка-шоппер "Brown"  </t>
  </si>
  <si>
    <t xml:space="preserve">Оливковое масло Extra Virgin, 500 мл ст/б  </t>
  </si>
  <si>
    <r>
      <t xml:space="preserve">Ополаскиватель для посудомоечной машины, 500 мл </t>
    </r>
    <r>
      <rPr>
        <b/>
        <sz val="12"/>
        <color rgb="FFFF0000"/>
        <rFont val="Times New Roman"/>
        <family val="1"/>
        <charset val="204"/>
      </rPr>
      <t xml:space="preserve">НОВИНКА!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</si>
  <si>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>FBDC01</t>
  </si>
  <si>
    <t>НФ-00009981</t>
  </si>
  <si>
    <t>Массажная свеча "КАКАО&amp;КОРИЦА", 200 мл</t>
  </si>
  <si>
    <t>MC02</t>
  </si>
  <si>
    <t>НФ-00010168</t>
  </si>
  <si>
    <r>
      <t xml:space="preserve">БАД «Базовый Д3 600МЕ (D3 essential 600ME)», 30 мл, спрей </t>
    </r>
    <r>
      <rPr>
        <b/>
        <sz val="12"/>
        <color rgb="FFFF0000"/>
        <rFont val="Times New Roman"/>
        <family val="1"/>
        <charset val="204"/>
      </rPr>
      <t>НОВИНКА!</t>
    </r>
  </si>
  <si>
    <t>ELI17</t>
  </si>
  <si>
    <r>
      <rPr>
        <sz val="12"/>
        <color rgb="FF000000"/>
        <rFont val="Times New Roman"/>
        <family val="1"/>
        <charset val="204"/>
      </rPr>
      <t xml:space="preserve">БАД Контроль фигуры (Shape control), 150 мл, 60 капсул 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</si>
  <si>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БАД Таурин (Taurine), 250 мл, 150 капсул </t>
  </si>
  <si>
    <r>
      <rPr>
        <sz val="12"/>
        <color theme="1"/>
        <rFont val="Times New Roman"/>
        <family val="1"/>
        <charset val="204"/>
      </rPr>
      <t>БАД «Комплекс 5-HTP плюс (Complex 5-HTP+)», 200 мл - 120 капсул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</si>
  <si>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Зубная паста гелевая детская, Апельсинка 50мл </t>
  </si>
  <si>
    <t>НФ-00009860</t>
  </si>
  <si>
    <t>ГЕЛИ ДЛЯ ДУША, ЖИДКОЕ МЫЛО И СОЛЬ ДЛЯ ВАНН</t>
  </si>
  <si>
    <r>
      <t xml:space="preserve">Соль для ванн с маслом апельсина и корицы, 800 г </t>
    </r>
    <r>
      <rPr>
        <b/>
        <sz val="12"/>
        <color rgb="FFFF0000"/>
        <rFont val="Times New Roman"/>
        <family val="1"/>
        <charset val="204"/>
      </rPr>
      <t>НОВИНКА!</t>
    </r>
  </si>
  <si>
    <t>SB02</t>
  </si>
  <si>
    <t>НФ-00010264</t>
  </si>
  <si>
    <r>
      <t xml:space="preserve">Соль для ванн с цветками и маслом лаванды, 800 г </t>
    </r>
    <r>
      <rPr>
        <b/>
        <sz val="12"/>
        <color rgb="FFFF0000"/>
        <rFont val="Times New Roman"/>
        <family val="1"/>
        <charset val="204"/>
      </rPr>
      <t>НОВИНКА!</t>
    </r>
  </si>
  <si>
    <t>SB01</t>
  </si>
  <si>
    <t>НФ-00010028</t>
  </si>
  <si>
    <t>НФ-00010263</t>
  </si>
  <si>
    <t>НФ-00010026</t>
  </si>
  <si>
    <t>Гель для умывания «ReFresh», MINI 50 мл НОВИНКА!</t>
  </si>
  <si>
    <t>Гель для умывания «Anti-ox», 50 мл НОВИНКА!</t>
  </si>
  <si>
    <t>FCC13mn</t>
  </si>
  <si>
    <t>FCC15mn</t>
  </si>
  <si>
    <t xml:space="preserve">Зубная паста Мята и Шалфей, 300 мл </t>
  </si>
  <si>
    <t xml:space="preserve">Гель для душа 2 в 1 Дикая Мята, мужской, MINI 100мл </t>
  </si>
  <si>
    <t xml:space="preserve">Гель для душа 2 в 1 Череда, MINI 100мл </t>
  </si>
  <si>
    <t>FCC14mn</t>
  </si>
  <si>
    <t>НФ-00010027</t>
  </si>
  <si>
    <t>SG12mn</t>
  </si>
  <si>
    <t>НФ-00010261</t>
  </si>
  <si>
    <t>Гель для душа ReFresh, MINI 50 мл НОВИНКА!</t>
  </si>
  <si>
    <t>Гель для умывания «AQUA», 50 мл НОВИНКА!</t>
  </si>
  <si>
    <r>
      <t xml:space="preserve">Жидкое мыло Лаванда, 1 л. </t>
    </r>
    <r>
      <rPr>
        <b/>
        <sz val="12"/>
        <color rgb="FFFF0000"/>
        <rFont val="Times New Roman"/>
        <family val="1"/>
        <charset val="204"/>
      </rPr>
      <t>НОВИНКА!</t>
    </r>
  </si>
  <si>
    <t>FBLS20</t>
  </si>
  <si>
    <t>НФ-00010280</t>
  </si>
  <si>
    <r>
      <t xml:space="preserve">Активный шампунь «Active shampoo Hydrolyzed Keratin 0.3% + Proteins 1%», 250 мл  </t>
    </r>
    <r>
      <rPr>
        <b/>
        <i/>
        <sz val="12"/>
        <color rgb="FF009900"/>
        <rFont val="Times New Roman"/>
        <family val="1"/>
        <charset val="204"/>
      </rPr>
      <t xml:space="preserve"> </t>
    </r>
  </si>
  <si>
    <t xml:space="preserve">Активный шампунь «Active shampoo Sorbents 1.9%: Charcoal + Montmorillonite», 250 мл   </t>
  </si>
  <si>
    <t xml:space="preserve">Активный шампунь «Active shampoo Caffeine 1% + Piperine &amp; DHQ», 250 мл   </t>
  </si>
  <si>
    <t xml:space="preserve">Активный бальзам «Multi-Hair Balm Proteins 1,2% &amp; Inulin 3%», 250 мл   </t>
  </si>
  <si>
    <t xml:space="preserve">Кремовая суспензия «Cream Suspension Calamine 27%», 12,5 мл   </t>
  </si>
  <si>
    <t xml:space="preserve">Кремовая суспензия «Cream Suspension Azelaic Acid 11,1%», 12,5 мл   </t>
  </si>
  <si>
    <t xml:space="preserve">Активный раствор Active solution «Core Restruct», 100 мл </t>
  </si>
  <si>
    <t xml:space="preserve">Активный раствор Active solution «Acids»,100 мл  </t>
  </si>
  <si>
    <t xml:space="preserve">Активный раствор Active solution «Bi-Phase Hydration», 100 мл </t>
  </si>
  <si>
    <t xml:space="preserve">Кремовая эмульсия «Ectoin 2,06%», 30 мл   </t>
  </si>
  <si>
    <t xml:space="preserve">Кремовая эмульсия «Hyaluronic Acid 1% + Betaine 1%», 30 мл   </t>
  </si>
  <si>
    <t xml:space="preserve">Кремовая эмульсия «Vitamin C 2.0% + Glyceryl Glucoside 0.9%», 30 мл   </t>
  </si>
  <si>
    <t xml:space="preserve">Гелевый флюид «AHA/BHA», 300 мл    </t>
  </si>
  <si>
    <t xml:space="preserve">Гелевый флюид «Calamine &amp; Arginine», 300 мл   </t>
  </si>
  <si>
    <t xml:space="preserve">Гелевый флюид «Proteins», 300 мл    </t>
  </si>
  <si>
    <t xml:space="preserve">Сыворотка для лица «5.1% AHA  ACIDS», 30 мл   </t>
  </si>
  <si>
    <t xml:space="preserve">Сыворотка для лица «ALOE VERA CONCENTRATE 13:1», 30 мл   </t>
  </si>
  <si>
    <t xml:space="preserve">Cыворотка для лица «2.7% ARGININE», 30 мл   </t>
  </si>
  <si>
    <t xml:space="preserve">Cыворотка для лица «Inulin 5% Solution», 30 мл  </t>
  </si>
  <si>
    <t xml:space="preserve">Сыворотка для лица «LACTIC ACID 9% + LHA», 30 мл </t>
  </si>
  <si>
    <t xml:space="preserve">Сыворотка для лица «PURE LOW HYALURONIC ACID 1,3%», 30 мл   </t>
  </si>
  <si>
    <t xml:space="preserve">Сыворотка для лица «2% SALICYLIC ACID», 30 мл  </t>
  </si>
  <si>
    <t xml:space="preserve">Сыворотка для лица «13% VITAMIN C», 30 мл   </t>
  </si>
  <si>
    <t xml:space="preserve">Cыворотка для лица «3% VITAMIN C», 30 мл  </t>
  </si>
  <si>
    <t xml:space="preserve">Cыворотка для лица «5% VITAMIN C», 30 мл  </t>
  </si>
  <si>
    <t xml:space="preserve">Сыворотка для лица «VITAMIN E IN SQUALANE», 30 мл   </t>
  </si>
  <si>
    <r>
      <t xml:space="preserve">Cыворотка для лица «Vitamin P 0,2% + Caffeine 5% Solution», 30 мл </t>
    </r>
    <r>
      <rPr>
        <b/>
        <sz val="12"/>
        <color rgb="FF009900"/>
        <rFont val="Times New Roman"/>
        <family val="1"/>
        <charset val="204"/>
      </rPr>
      <t xml:space="preserve"> </t>
    </r>
  </si>
  <si>
    <t xml:space="preserve">Cыворотка для лица «1.3% WHEAT PROTEIN», 30 мл  </t>
  </si>
  <si>
    <t xml:space="preserve">Молочко для тела «Зеленый чай», 200 мл </t>
  </si>
  <si>
    <t xml:space="preserve">Молочко для тела «Нежная ваниль», 200 мл </t>
  </si>
  <si>
    <t xml:space="preserve">Молочко для тела «Лаванда», 200 мл </t>
  </si>
  <si>
    <t xml:space="preserve">Гель для интимной гигиены, 250 мл </t>
  </si>
  <si>
    <r>
      <t>Гель для душа «Лайм и Можжевельник», 250 мл.</t>
    </r>
    <r>
      <rPr>
        <sz val="12"/>
        <color rgb="FF009900"/>
        <rFont val="Times New Roman"/>
        <family val="1"/>
        <charset val="204"/>
      </rPr>
      <t xml:space="preserve"> </t>
    </r>
  </si>
  <si>
    <t xml:space="preserve">Гель для душа «Эвкалипт», 250 мл. </t>
  </si>
  <si>
    <r>
      <t xml:space="preserve">Гель для душа «Урман», 250 мл. </t>
    </r>
    <r>
      <rPr>
        <sz val="12"/>
        <color rgb="FF009900"/>
        <rFont val="Times New Roman"/>
        <family val="1"/>
        <charset val="204"/>
      </rPr>
      <t xml:space="preserve"> </t>
    </r>
  </si>
  <si>
    <r>
      <t>Гель для душа Иланг-Иланг, 250мл</t>
    </r>
    <r>
      <rPr>
        <sz val="12"/>
        <color rgb="FF009900"/>
        <rFont val="Times New Roman"/>
        <family val="1"/>
        <charset val="204"/>
      </rPr>
      <t xml:space="preserve"> </t>
    </r>
  </si>
  <si>
    <t>Гель для душа Лаванда, 250 мл</t>
  </si>
  <si>
    <r>
      <t>Гель для душа Цитрусовая свежесть, 250мл</t>
    </r>
    <r>
      <rPr>
        <sz val="12"/>
        <color rgb="FF009900"/>
        <rFont val="Times New Roman"/>
        <family val="1"/>
        <charset val="204"/>
      </rPr>
      <t xml:space="preserve"> </t>
    </r>
  </si>
  <si>
    <t xml:space="preserve">Гель для душа ReFresh, 250 мл </t>
  </si>
  <si>
    <t xml:space="preserve">Жидкое мыло Ромашка, 250мл  </t>
  </si>
  <si>
    <t xml:space="preserve">Твердый дезодорант «Лайм», 75+/-5 г   </t>
  </si>
  <si>
    <t xml:space="preserve">Твердый дезодорант «ZERO», 75+/-5 г   </t>
  </si>
  <si>
    <t xml:space="preserve">Дезодорант ZERO, без аромата, 50мл </t>
  </si>
  <si>
    <r>
      <t>Дезодорант Алоэ, 50мл</t>
    </r>
    <r>
      <rPr>
        <b/>
        <i/>
        <u/>
        <sz val="12"/>
        <color rgb="FF009900"/>
        <rFont val="Times New Roman"/>
        <family val="1"/>
        <charset val="204"/>
      </rPr>
      <t xml:space="preserve"> </t>
    </r>
  </si>
  <si>
    <t xml:space="preserve">Дезодорант Дикая Роза, 50мл </t>
  </si>
  <si>
    <t>Дезодорант Полярная Береза, 50мл</t>
  </si>
  <si>
    <t xml:space="preserve">Дезодорант Цитрусовая свежесть, 50мл </t>
  </si>
  <si>
    <t xml:space="preserve">Спрей-дезодорант для ног Эвкалипт, 50мл </t>
  </si>
  <si>
    <t xml:space="preserve">Пилинг для кожи головы охлаждающий, 75 мл </t>
  </si>
  <si>
    <t xml:space="preserve">Пилинг-скраб для глубокого очищения кожи головы AHA/BHA&amp;CEDAR&amp;L-ARGININE, 75 мл </t>
  </si>
  <si>
    <t xml:space="preserve">Спрей-термозащита для волос с органическим маслом арганы, 150 мл </t>
  </si>
  <si>
    <t xml:space="preserve">Кондиционер для волос Мать-и-мачеха и Хмель 250 мл </t>
  </si>
  <si>
    <t>Кондиционер для волос Мята-Репейник 250 мл</t>
  </si>
  <si>
    <t xml:space="preserve">Кондиционер для волос Шалфей и Берёза 250 мл </t>
  </si>
  <si>
    <t xml:space="preserve">Твердый шампунь «Pepper активатор роста», 50 г  </t>
  </si>
  <si>
    <t xml:space="preserve">Твердый шампунь «Сharcoal детокс», 50 г   </t>
  </si>
  <si>
    <t xml:space="preserve">Шампунь Мать-и-мачеха и Хмель, 250мл </t>
  </si>
  <si>
    <t xml:space="preserve">Шампунь Мята и Репейник, 250мл </t>
  </si>
  <si>
    <t xml:space="preserve">Шампунь Шалфей и Берёза, 250мл </t>
  </si>
  <si>
    <t xml:space="preserve">Спрей-кондиционер для волос Дикая Роза, 200мл </t>
  </si>
  <si>
    <t xml:space="preserve">Спрей-кондиционер для волос Шалфей, 200мл </t>
  </si>
  <si>
    <t xml:space="preserve">Ночная сыворотка для лица Черника,  ANTI-AGE, 30мл </t>
  </si>
  <si>
    <t xml:space="preserve">Сыворотка для лица AQUA увлажняющая, 30мл </t>
  </si>
  <si>
    <t xml:space="preserve">Сыворотка для лица SOS, для кожи склонной к акне, 30мл </t>
  </si>
  <si>
    <t xml:space="preserve">Сыворотка для лица Витамин A, 30 мл   </t>
  </si>
  <si>
    <t xml:space="preserve">Сыворотка для лица Витамин C, отбеливающая 30мл </t>
  </si>
  <si>
    <t xml:space="preserve">Сыворотка для лица Витамин P, 30мл </t>
  </si>
  <si>
    <t xml:space="preserve">Сыворотка для лица двухфазная 30/70 с маслом Дамасской розы, 30 мл </t>
  </si>
  <si>
    <t xml:space="preserve">Сыворотка для лица reFRESH регенерирующая, 30 мл </t>
  </si>
  <si>
    <t xml:space="preserve">Крем для лица Клюква, антивозрастной, 50мл </t>
  </si>
  <si>
    <t xml:space="preserve">Крем для лица Василек, регенерирующий, 50мл  </t>
  </si>
  <si>
    <t xml:space="preserve">Дневной крем для лица, Брусника, 50 мл </t>
  </si>
  <si>
    <t xml:space="preserve">Ночной крем для лица, Черника, 50 мл </t>
  </si>
  <si>
    <t xml:space="preserve">Крем для лица SOS, 50 мл   </t>
  </si>
  <si>
    <t xml:space="preserve">Крем для век Морошка, увлажняющий, 15 мл </t>
  </si>
  <si>
    <t xml:space="preserve">Крем для век Клюква, антивозрастной, 15мл  </t>
  </si>
  <si>
    <t xml:space="preserve">Крем для век Василек, регенерирующий, 15 мл  </t>
  </si>
  <si>
    <t xml:space="preserve">Ночной крем для век, Черника, 15 мл </t>
  </si>
  <si>
    <t xml:space="preserve">Гелевая маска для лица «Осветляющая» 100 мл  </t>
  </si>
  <si>
    <t xml:space="preserve">Гелевая маска для лица «Омолаживающая» 100 мл   </t>
  </si>
  <si>
    <t xml:space="preserve">Маска-Скатка гиалуроновая, 100мл </t>
  </si>
  <si>
    <t xml:space="preserve">Маска-Скатка с молочной кислотой, 100мл  </t>
  </si>
  <si>
    <t xml:space="preserve">Натуральный гидролат Василька, 100мл </t>
  </si>
  <si>
    <t xml:space="preserve">Натуральный гидролат Лаванды, 100мл </t>
  </si>
  <si>
    <t xml:space="preserve">Натуральный гидролат Розы, 100мл </t>
  </si>
  <si>
    <t xml:space="preserve">Тоник для лица ReFresh, 150 мл  </t>
  </si>
  <si>
    <t xml:space="preserve">Тоник для  нормальной кожи, 150мл   </t>
  </si>
  <si>
    <t xml:space="preserve">Жидкие патчи FOREVER YOUNG, разглаживающие, 30мл  </t>
  </si>
  <si>
    <t xml:space="preserve">Жидкие патчи GOOD MORNING, противоотёчные, 30мл </t>
  </si>
  <si>
    <t xml:space="preserve">Праймер для всех типов кожи, 30мл </t>
  </si>
  <si>
    <t xml:space="preserve">Консилер, 7 мл </t>
  </si>
  <si>
    <t xml:space="preserve">Очищающая Энзимная пудра для умывания, 35 г.    </t>
  </si>
  <si>
    <t xml:space="preserve">Двухфазное средство для снятия макияжа Роза, 150мл </t>
  </si>
  <si>
    <t xml:space="preserve">Гель для умывания Чайное дерево (гидрофильный), 150мл </t>
  </si>
  <si>
    <t xml:space="preserve">Гель для умывания ReFresh, 200 мл </t>
  </si>
  <si>
    <t xml:space="preserve">Гель для умывания Матирующий с голубой глиной, 200мл </t>
  </si>
  <si>
    <t xml:space="preserve">Пенка для умывания AQUA с гиалуроновой кислотой, 150 мл  </t>
  </si>
  <si>
    <t xml:space="preserve">Мицеллярная вода Ромашка, 200мл </t>
  </si>
  <si>
    <t xml:space="preserve">Молочко для тела Череда, 200мл </t>
  </si>
  <si>
    <t xml:space="preserve">Крем под подгузник Череда, 50мл </t>
  </si>
  <si>
    <t xml:space="preserve">Шампунь Череда без слёз, 250мл </t>
  </si>
  <si>
    <t xml:space="preserve">Гель для душа Череда, 250мл </t>
  </si>
  <si>
    <t xml:space="preserve">Детская пенка для интимной гигиены «Череда», 150 мл  </t>
  </si>
  <si>
    <t xml:space="preserve">Гель для бритья Конопля и Хмель, 150 мл </t>
  </si>
  <si>
    <t xml:space="preserve">Дезодорант Дикая Мята, мужской, 50мл </t>
  </si>
  <si>
    <t xml:space="preserve">Гель для умывания Дуб, мужской, 300 мл </t>
  </si>
  <si>
    <t xml:space="preserve">Гель-скраб для душа Кедр, мужской, 300 мл </t>
  </si>
  <si>
    <t xml:space="preserve">Крем для лица Баобаб, мужской, 30 мл </t>
  </si>
  <si>
    <t xml:space="preserve">Шампунь Верес, мужской, 300 мл </t>
  </si>
  <si>
    <t xml:space="preserve">Гель-скраб для душа Лемонграсс, FITNESS, 200мл </t>
  </si>
  <si>
    <t xml:space="preserve">Шампунь-кондиционер для волос Лемонграсс, FITNESS, 200мл </t>
  </si>
  <si>
    <t xml:space="preserve">Сухое масло Аргании, 30мл </t>
  </si>
  <si>
    <t xml:space="preserve">Сухое масло 7 для волос, 30мл </t>
  </si>
  <si>
    <t xml:space="preserve">Сыворотка для лица Тонизирующая, 30мл </t>
  </si>
  <si>
    <t xml:space="preserve">Сыворотка для лица «Anti-ox», 30 мл </t>
  </si>
  <si>
    <t xml:space="preserve">Тоник для лица «AQUA», 150 мл </t>
  </si>
  <si>
    <t xml:space="preserve">Гель для умывания «AQUA», 200 мл </t>
  </si>
  <si>
    <t xml:space="preserve">Гель для умывания «Anti-ox», 200 мл    </t>
  </si>
  <si>
    <t xml:space="preserve">Пенка для умывания ANTIPOLUTION, 150 мл   </t>
  </si>
  <si>
    <t xml:space="preserve">Пенка для умывания ENERGY, 150 мл  </t>
  </si>
  <si>
    <t xml:space="preserve">Детский блеск для губ ЮННИ, сияющая глазурь, 10 мл. </t>
  </si>
  <si>
    <t xml:space="preserve">Детский крем для рук ЮННИ, сладкое волшебство, 30 мл.  </t>
  </si>
  <si>
    <t xml:space="preserve">Лосьон для тела Лемонграсс, FITNESS, 150мл  </t>
  </si>
  <si>
    <t xml:space="preserve">Натуральный лубрикант на водной основе, 100 мл  </t>
  </si>
  <si>
    <t xml:space="preserve">Гелевая маска для лица «Увлажняющая» 100 мл  </t>
  </si>
  <si>
    <t xml:space="preserve">Жидкие патчи AFTER-PARTY, 30мл </t>
  </si>
  <si>
    <r>
      <t>Детский гель для интимной гигиены «Череда", 250 мл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</si>
  <si>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Детская пенка для умывания ЮННИ, пушистая нежность, 60 мл. </t>
  </si>
  <si>
    <t xml:space="preserve">Дезодорант Лемонграсс, FITNESS, 50мл </t>
  </si>
  <si>
    <t xml:space="preserve">Набор миниатюр для стирки белья (Гель для стирки белья без аромата, Гель для стирки цветного белья, Гель для стирки белья Универсальный, Кондиционер для белья без аромата, Кондиционер для белья Апельсин и Грейпфрут, Кондиционер для белья Прованские травы, Кондиционер для белья Мята и Лимон, Мешок для стирки белья 15x19) </t>
  </si>
  <si>
    <t xml:space="preserve">Набор миниатюр "0% арома" (Гель для мытья посуды без аромата, Гель для стирки белья без аромата, Кондиционер для белья без аромата,  Жидкое мыло без аромата, Мешок для стирки белья 20x30) </t>
  </si>
  <si>
    <t xml:space="preserve">Набор миниатюр "Travel" (Freshbubble) (Жидкое мыло Лемонграсс, Гель для стирки белья Универсальный, Кондиционер для белья Апельсин и Грейпфрут, Гель для мытья посуды без аромата, Мешок для стирки белья 20x30) </t>
  </si>
  <si>
    <t xml:space="preserve">Набор миниатюр для уборки дома (Гель для стирки белья без аромата, Гель для мытья посуды Мята и Лимон, Гель для мытья полов Свежий Апельсин, Кондиционер для белья без аромата,  Жидкое мыло без аромата, Мешок для стирки белья 20x30) </t>
  </si>
  <si>
    <r>
      <t>Набор "Комплекс 5 ступеней ухода"</t>
    </r>
    <r>
      <rPr>
        <sz val="12"/>
        <color theme="1"/>
        <rFont val="Times New Roman"/>
        <family val="1"/>
        <charset val="204"/>
      </rPr>
      <t xml:space="preserve">: Гель для умывания «AQUA», 200 мл; Тоник для лица «Anti-оx», 150 мл; Сыворотка для лица "Тонус твоего лица", 30 мл.; Крем для лица Алоэ Вера, 50 мл.; Крем для век Алоэ Вера, 15 мл. </t>
    </r>
    <r>
      <rPr>
        <b/>
        <sz val="12"/>
        <color rgb="FFFF0000"/>
        <rFont val="Times New Roman"/>
        <family val="1"/>
        <charset val="204"/>
      </rPr>
      <t>НОВИНКА!</t>
    </r>
  </si>
  <si>
    <t>SKIN06</t>
  </si>
  <si>
    <t>НФ-00010656</t>
  </si>
  <si>
    <t xml:space="preserve">Активный шампунь «Active shampoo Hydrolyzed Keratin 0.3% + Proteins 1%», 250 мл   </t>
  </si>
  <si>
    <t>Активный раствор Active solution «Core Restruct», 100 мл  -60%</t>
  </si>
  <si>
    <t>Активный раствор Active solution «Acids»,100 мл    -50%</t>
  </si>
  <si>
    <t>Активный раствор Active solution «Adaptogen», 100 мл   -50%</t>
  </si>
  <si>
    <t>Активный раствор Active solution «Bi-Phase Hydration», 100 мл  -60%</t>
  </si>
  <si>
    <t>Cыворотка для лица «1% ECTOIN», 30 мл       -60%</t>
  </si>
  <si>
    <t>Cыворотка для лица «2% ECTOIN», 30 мл       -60%</t>
  </si>
  <si>
    <t>Cыворотка для лица «4% ECTOIN», 30 мл       -60%</t>
  </si>
  <si>
    <t>Organic Bitter Apricot Oil, 30 мл  -60%</t>
  </si>
  <si>
    <t xml:space="preserve">Organic Pomegranate Oil, 30 мл   </t>
  </si>
  <si>
    <t xml:space="preserve">Cыворотка для лица «Vitamin P 0,2% + Caffeine 5% Solution», 30 мл  </t>
  </si>
  <si>
    <t>Cыворотка для лица «1.3% WHEAT PROTEIN», 30 мл    -60%</t>
  </si>
  <si>
    <t xml:space="preserve">Дезодорант "ZERO", без аромата, 50мл </t>
  </si>
  <si>
    <t xml:space="preserve">Дезодорант "Цитрусовая свежесть", 50мл </t>
  </si>
  <si>
    <t xml:space="preserve">Спрей-термозащита для волос с органическим маслом арганы, 150 мл  НОВИНКА! </t>
  </si>
  <si>
    <t xml:space="preserve">Маска для волос "Северные ягоды", 150 мл   </t>
  </si>
  <si>
    <t xml:space="preserve">Маска для волос "Прованские травы", 150 мл  </t>
  </si>
  <si>
    <t xml:space="preserve">Маска для волос "Сибирские травы", 150 мл </t>
  </si>
  <si>
    <t xml:space="preserve">Сыворотка для лица "Витамин A", 30 мл  </t>
  </si>
  <si>
    <t>Сыворотка для лица «Anti-ox», 30 мл  НОВИНКА!</t>
  </si>
  <si>
    <t xml:space="preserve">Крем для лица "Алоэ Вера", витаминизирующий, 50 мл </t>
  </si>
  <si>
    <t xml:space="preserve">Крем для век "Алоэ Вера", витаминизирующий, 15 мл </t>
  </si>
  <si>
    <t>Тоник для лица «AQUA», 150 мл  НОВИНКА!</t>
  </si>
  <si>
    <t>Тоник для лица «Anti-оx», 150 мл  НОВИНКА!</t>
  </si>
  <si>
    <t xml:space="preserve">Жидкие патчи "AFTER-PARTY", 30мл </t>
  </si>
  <si>
    <t xml:space="preserve">Жидкие патчи "CHILL OUT", расслабляющие, 30мл  </t>
  </si>
  <si>
    <t xml:space="preserve">Жидкие патчи "ENERGY", восстанавливающие, 30мл  </t>
  </si>
  <si>
    <t xml:space="preserve">Жидкие патчи "FOREVER YOUNG", разглаживающие, 30мл  </t>
  </si>
  <si>
    <t xml:space="preserve">Жидкие патчи "GOOD MORNING", противоотёчные, 30мл  </t>
  </si>
  <si>
    <t xml:space="preserve">Жидкие патчи "LIGHT SIDE", отбеливающие, 30мл  </t>
  </si>
  <si>
    <t xml:space="preserve">Жидкие патчи "SUPER WOMEN" питательные, 30мл </t>
  </si>
  <si>
    <t xml:space="preserve">Жидкий хайлайтер Сold galactic glow (серебро), 30 мл </t>
  </si>
  <si>
    <t xml:space="preserve">Гель для умывания «AQUA», 200 мл  НОВИНКА! </t>
  </si>
  <si>
    <t xml:space="preserve">Гель для умывания «Anti-ox», 200 мл  НОВИНКА!     </t>
  </si>
  <si>
    <t>Детские тени для век ЮННИ, "Волшебное сияние", палетка, 4*2 г.  НОВИНКА!</t>
  </si>
  <si>
    <t xml:space="preserve">Дезодорант "Лемонграсс", FITNESS, 50мл </t>
  </si>
  <si>
    <t xml:space="preserve">Лосьон для тела "Лемонграсс", FITNESS, 150мл </t>
  </si>
  <si>
    <t xml:space="preserve">Крем для лица "Календула 15SPF", 50 мл (матирующий эффект) </t>
  </si>
  <si>
    <t xml:space="preserve">Молочко для тела "Календула 20 SPF", 150 мл  </t>
  </si>
  <si>
    <t>Натуральный лубрикант на водной основе, 100 мл   НОВИНКА!</t>
  </si>
  <si>
    <t>Сыворотка для волос «Multi-Hair Serum», 50 мл    -60%</t>
  </si>
  <si>
    <t>Кремовая эмульсия «Hyaluronic Acid 1% + Betaine 1%», 30 мл    -60%</t>
  </si>
  <si>
    <t>Кремовая эмульсия «Vitamin A 1.09%», 30 мл    -60%</t>
  </si>
  <si>
    <t>Гелевый флюид «Proteins», 300 мл     -60%</t>
  </si>
  <si>
    <t>Сыворотка для лица «HYALURONIC ACID 3.0%», 10 мл    -60%</t>
  </si>
  <si>
    <t>Cыворотка для лица «Inulin 5% Solution», 30 мл    -60%</t>
  </si>
  <si>
    <t>Cыворотка для лица «PLANT SILICONE», 30 мл             -60%</t>
  </si>
  <si>
    <t xml:space="preserve">Сыворотка для лица «2% SALICYLIC ACID», 30 мл   </t>
  </si>
  <si>
    <t>Cыворотка для лица «SQUALANE +», 30 мл    -60%</t>
  </si>
  <si>
    <t>Сыворотка для лица «13% VITAMIN C», 30 мл    -50%</t>
  </si>
  <si>
    <t xml:space="preserve">Cыворотка для лица «3% VITAMIN C», 30 мл   </t>
  </si>
  <si>
    <t xml:space="preserve">Cыворотка для лица «5% VITAMIN C», 30 мл   </t>
  </si>
  <si>
    <t>Бальзам с эвкалиптом, 100 мл  НОВИНКА!</t>
  </si>
  <si>
    <t xml:space="preserve">Молочко для тела "Арктическая ягода", 200мл </t>
  </si>
  <si>
    <t xml:space="preserve">Молочко для тела "Гранат", 200мл </t>
  </si>
  <si>
    <t xml:space="preserve">Молочко для тела "Лайм и Мята", 200мл </t>
  </si>
  <si>
    <t xml:space="preserve">Молочко для тела "Прованские травы", 200мл </t>
  </si>
  <si>
    <t xml:space="preserve">Молочко для тела "Цитрусовая свежесть", 200мл </t>
  </si>
  <si>
    <t xml:space="preserve">Гель для тела "Алоэ Вера", 100 мл </t>
  </si>
  <si>
    <t xml:space="preserve">Гель для интимной гигиены, 250мл </t>
  </si>
  <si>
    <t>Гель для душа ReFresh, 250 мл  НОВИНКА!</t>
  </si>
  <si>
    <t xml:space="preserve">Масло массажное для груди «ЧЕРЕДА», 50 мл  </t>
  </si>
  <si>
    <t xml:space="preserve">Дезодорант "Алоэ", 50мл </t>
  </si>
  <si>
    <t xml:space="preserve">Дезодорант "Дикая Роза", 50мл </t>
  </si>
  <si>
    <t xml:space="preserve">Дезодорант "Полярная Береза", 50мл </t>
  </si>
  <si>
    <t xml:space="preserve">Спрей-дезодорант для ног "Эвкалипт", 50мл </t>
  </si>
  <si>
    <t>Пилинг для кожи головы охлаждающий, 75 мл   НОВИНКА!</t>
  </si>
  <si>
    <t xml:space="preserve">Сыворотка для волос, активизирующая, 75мл </t>
  </si>
  <si>
    <t xml:space="preserve">Сыворотка для волос, против перхоти с ферментами ржи, 75мл </t>
  </si>
  <si>
    <t xml:space="preserve">Кондиционер для волос "Мать-и-мачеха и Хмель" 250 мл </t>
  </si>
  <si>
    <t xml:space="preserve">Кондиционер для волос "Мята-Репейник" 250 мл </t>
  </si>
  <si>
    <t xml:space="preserve">Кондиционер для волос "Шалфей и Берёза" 250 мл </t>
  </si>
  <si>
    <t xml:space="preserve">Шампунь "Мать-и-мачеха и Хмель", 250мл </t>
  </si>
  <si>
    <t xml:space="preserve">Шампунь "Мята и Репейник", 250мл </t>
  </si>
  <si>
    <t xml:space="preserve">Шампунь "Шалфей и Берёза", 250мл </t>
  </si>
  <si>
    <t xml:space="preserve">Спрей-кондиционер для волос "Дикая Роза", 200мл </t>
  </si>
  <si>
    <t xml:space="preserve">Спрей-кондиционер для волос "Шалфей", 200мл </t>
  </si>
  <si>
    <t xml:space="preserve">Спрей-кондиционер для волос "Полярная Берёза", 200мл </t>
  </si>
  <si>
    <t xml:space="preserve">Дневная сыворотка для лица "Брусника", ANTI-AGE, 30мл </t>
  </si>
  <si>
    <t xml:space="preserve">Ночная сыворотка для лица "Черника",  ANTI-AGE, 30мл </t>
  </si>
  <si>
    <t xml:space="preserve">Сыворотка "Squalane", 100% растительный сквалан, 30мл </t>
  </si>
  <si>
    <t xml:space="preserve">Сыворотка для лица "AQUA" увлажняющая, 30мл </t>
  </si>
  <si>
    <t xml:space="preserve">Сыворотка для лица "SOS", для кожи склонной к акне, 30мл </t>
  </si>
  <si>
    <t xml:space="preserve">Сыворотка для лица "SUPER FOOD", супер питание, 30мл </t>
  </si>
  <si>
    <t xml:space="preserve">Сыворотка для лица "Витамин C", отбеливающая 30мл </t>
  </si>
  <si>
    <t xml:space="preserve">Сыворотка для лица "Витамин E", растительный, чистый антиоксидант, 15мл </t>
  </si>
  <si>
    <t xml:space="preserve">Сыворотка для лица "Витамин P", 30мл </t>
  </si>
  <si>
    <t xml:space="preserve">Сыворотка для лица "двухфазная 30/70" с маслом Дамасской розы, 30 мл </t>
  </si>
  <si>
    <t xml:space="preserve">Сыворотка для лица "reFRESH" регенерирующая, 30 мл </t>
  </si>
  <si>
    <t xml:space="preserve">Сыворотка для лица "Тонизирующая", 30мл </t>
  </si>
  <si>
    <t xml:space="preserve">Крем для лица "Малина", тонизирующий, 50мл </t>
  </si>
  <si>
    <t xml:space="preserve">Крем для лица "Морошка", увлажняющий, 50мл </t>
  </si>
  <si>
    <t xml:space="preserve">Крем для лица "Клюква", антивозрастной, 50мл </t>
  </si>
  <si>
    <t xml:space="preserve">Крем для лица "Василек", регенерирующий, 50мл  </t>
  </si>
  <si>
    <t xml:space="preserve">Крем для лица "Гранат", питательный, 50 мл </t>
  </si>
  <si>
    <t xml:space="preserve">Дневной крем для лица, "Брусника", 50 мл </t>
  </si>
  <si>
    <t xml:space="preserve">Ночной крем для лица, "Черника", 50 мл </t>
  </si>
  <si>
    <t xml:space="preserve">Крем для лица "SOS", 50 мл </t>
  </si>
  <si>
    <t xml:space="preserve">Крем для лица "Super Food", 50 мл </t>
  </si>
  <si>
    <t xml:space="preserve">Крем для век "Малина", тонизирующий, 15, мл </t>
  </si>
  <si>
    <t xml:space="preserve">Крем для век "Морошка", увлажняющий, 15 мл </t>
  </si>
  <si>
    <t xml:space="preserve">Крем для век "Клюква", антивозрастной, 15мл </t>
  </si>
  <si>
    <t xml:space="preserve">Крем для век "Василек", регенерирующий, 15 мл </t>
  </si>
  <si>
    <t xml:space="preserve">Крем для век "Гранат", питательный, 15 мл </t>
  </si>
  <si>
    <t xml:space="preserve">Дневной крем для век, "Брусника", 15 мл </t>
  </si>
  <si>
    <t xml:space="preserve">Ночной крем для век, "Черника", 15 мл </t>
  </si>
  <si>
    <t xml:space="preserve">Скраб для лица "Кедровый", 100мл </t>
  </si>
  <si>
    <t xml:space="preserve">Натуральный гидролат "Василька", 100мл </t>
  </si>
  <si>
    <t xml:space="preserve">Натуральный гидролат "Лаванды", 100мл </t>
  </si>
  <si>
    <t xml:space="preserve">Натуральный гидролат "Розы", 100мл </t>
  </si>
  <si>
    <t xml:space="preserve">Тоник для  нормальной кожи, 150мл  </t>
  </si>
  <si>
    <t xml:space="preserve">Тоник для жирной кожи, 150мл </t>
  </si>
  <si>
    <t xml:space="preserve">Тоник для сухой кожи, 150мл </t>
  </si>
  <si>
    <t xml:space="preserve">ВВ крем тон №1, 30 мл </t>
  </si>
  <si>
    <t xml:space="preserve">ВВ крем тон №2, 30 мл </t>
  </si>
  <si>
    <t xml:space="preserve">ВВ крем тон №3, 30 мл </t>
  </si>
  <si>
    <t xml:space="preserve">Двухфазное средство для снятия макияжа "Роза", 150мл </t>
  </si>
  <si>
    <t xml:space="preserve">Двухфазное средство для снятия макияжа "Черный тмин", 150мл  </t>
  </si>
  <si>
    <t xml:space="preserve">Гель для умывания "Чайное дерево" (гидрофильный), 150мл </t>
  </si>
  <si>
    <t xml:space="preserve">Гель для умывания "Детокс" (гидрофильный), 150мл </t>
  </si>
  <si>
    <t xml:space="preserve">Гель для умывания "Антибактериальный" с ферментами ржи, 200мл </t>
  </si>
  <si>
    <t xml:space="preserve">Гель для умывания "Тонизирующий" с лемонграссом, 200мл </t>
  </si>
  <si>
    <t xml:space="preserve">Пенка для умывания "AQUA" с гиалуроновой кислотой, 150 мл  </t>
  </si>
  <si>
    <t xml:space="preserve">Мицеллярная вода "Ромашка", 200мл </t>
  </si>
  <si>
    <t xml:space="preserve">Молочко для тела "Череда", 200мл </t>
  </si>
  <si>
    <t xml:space="preserve">Шампунь "Череда без слёз", 250мл </t>
  </si>
  <si>
    <t xml:space="preserve">Гель-скраб для душа "Бергамот", FITNESS, 200мл </t>
  </si>
  <si>
    <t xml:space="preserve">Гель-скраб для душа "Лемонграсс", FITNESS, 200мл </t>
  </si>
  <si>
    <t xml:space="preserve">Лосьон для тела "Розмарин", FITNESS, 150мл </t>
  </si>
  <si>
    <t xml:space="preserve">Шампунь-кондиционер для волос "Лемонграс", FITNESS, 200мл </t>
  </si>
  <si>
    <t xml:space="preserve">Шампунь-кондиционер для волос "Розмарин", FITNESS, 200мл </t>
  </si>
  <si>
    <t xml:space="preserve">Спрей от комаров и насекомых, "ANTI-BUG SPRAY", 100мл </t>
  </si>
  <si>
    <t xml:space="preserve">Сухое масло 5 для тела, 30мл </t>
  </si>
  <si>
    <t>Молочко для тела «Зеленый чай», 200 мл   НОВИНКА!</t>
  </si>
  <si>
    <t>NEW Молочко для тела «Лайм и мята», 200 мл   НОВИНКА!</t>
  </si>
  <si>
    <t>Молочко для тела «Нежная ваниль», 200 мл   НОВИНКА!</t>
  </si>
  <si>
    <t>Молочко для тела «Лаванда», 200 мл   НОВИНКА!</t>
  </si>
  <si>
    <t>Натуральный убтан, 100 г    НОВИНКА!</t>
  </si>
  <si>
    <r>
      <t xml:space="preserve">Очищающая Энзимная пудра для умывания, 65 +/- 5 г. </t>
    </r>
    <r>
      <rPr>
        <b/>
        <sz val="12"/>
        <color rgb="FFFF0000"/>
        <rFont val="Times New Roman"/>
        <family val="1"/>
        <charset val="204"/>
      </rPr>
      <t>НОВИНКА!</t>
    </r>
  </si>
  <si>
    <t>EZP02</t>
  </si>
  <si>
    <t>НФ-00010638</t>
  </si>
  <si>
    <t>Активный раствор Active solution «Adaptogen», 100 мл</t>
  </si>
  <si>
    <r>
      <t xml:space="preserve">Маска для лица Эксфолиант из органических ферментов ржи, 15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</si>
  <si>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Охлаждающий лосьон после бритья «Плющ», 300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</si>
  <si>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Массажное масло для интимной области для подготовки к родам, 50 мл </t>
    </r>
    <r>
      <rPr>
        <b/>
        <sz val="12"/>
        <color rgb="FFFF0000"/>
        <rFont val="Times New Roman"/>
        <family val="1"/>
        <charset val="204"/>
      </rPr>
      <t>НОВИНКА!</t>
    </r>
  </si>
  <si>
    <t>MO09</t>
  </si>
  <si>
    <t>НФ-00012879</t>
  </si>
  <si>
    <r>
      <t xml:space="preserve">Альгинатная маска очищающая с экстрактом папайи, 30 гр </t>
    </r>
    <r>
      <rPr>
        <b/>
        <sz val="12"/>
        <color rgb="FFFF0000"/>
        <rFont val="Times New Roman"/>
        <family val="1"/>
        <charset val="204"/>
      </rPr>
      <t>НОВИНКА!</t>
    </r>
  </si>
  <si>
    <t>ALGM06</t>
  </si>
  <si>
    <t>НФ-00010382</t>
  </si>
  <si>
    <r>
      <rPr>
        <sz val="12"/>
        <color rgb="FF000000"/>
        <rFont val="Times New Roman"/>
        <family val="1"/>
        <charset val="204"/>
      </rPr>
      <t>БАД «Кератин. Кожа, Волосы и Ногти», 150 мл, 60 капсул</t>
    </r>
    <r>
      <rPr>
        <sz val="14"/>
        <color rgb="FF000000"/>
        <rFont val="Times New Roman"/>
        <family val="1"/>
        <charset val="204"/>
      </rPr>
      <t xml:space="preserve"> </t>
    </r>
  </si>
  <si>
    <t>Кремовая суспензия «Cream Suspension Azelaic Acid 11,1%», 12,5 мл</t>
  </si>
  <si>
    <r>
      <rPr>
        <sz val="12"/>
        <rFont val="Times New Roman"/>
        <family val="1"/>
        <charset val="204"/>
      </rPr>
      <t xml:space="preserve">Сыворотка для волос «Multi-Hair Serum», 50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</si>
  <si>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 xml:space="preserve">Cыворотка для лица «1% ECTOIN», 30 мл  </t>
  </si>
  <si>
    <t xml:space="preserve">Cыворотка для лица «2% ECTOIN», 30 мл   </t>
  </si>
  <si>
    <t xml:space="preserve">Cыворотка для лица «4% ECTOIN», 30 мл  </t>
  </si>
  <si>
    <r>
      <t xml:space="preserve">Сыворотка для лица «HYALURONIC ACID 3.0%», 10 мл  </t>
    </r>
    <r>
      <rPr>
        <b/>
        <i/>
        <u/>
        <sz val="14"/>
        <color rgb="FFFF0000"/>
        <rFont val="Times New Roman"/>
        <family val="1"/>
        <charset val="204"/>
      </rPr>
      <t/>
    </r>
  </si>
  <si>
    <t xml:space="preserve">Бальзам для губ «Алоэ Вера» 10 мл (алюм.шайба) </t>
  </si>
  <si>
    <r>
      <t xml:space="preserve">Детский тоник для лица ЮННИ, золотая пыльца, 50 мл. </t>
    </r>
    <r>
      <rPr>
        <b/>
        <i/>
        <u/>
        <sz val="14"/>
        <color rgb="FFFF0000"/>
        <rFont val="Times New Roman"/>
        <family val="1"/>
        <charset val="204"/>
      </rPr>
      <t/>
    </r>
  </si>
  <si>
    <t xml:space="preserve">Органическое оливковое масло-спрей Extra Virgin, 200 мл пл/б </t>
  </si>
  <si>
    <t xml:space="preserve">Органическое кокосовое масло нерафинированное Extra Virgin, 150 мл пл/б </t>
  </si>
  <si>
    <t xml:space="preserve">Органическое кокосовое масло нерафинированное Extra Virgin, 250 мл пл/б </t>
  </si>
  <si>
    <t xml:space="preserve">Рафинированное Кокосовое масло, без запаха, 750 мл </t>
  </si>
  <si>
    <t xml:space="preserve">Соус на основе растительных масел BIOTEKA «Дикая Мексика» , 200 мл </t>
  </si>
  <si>
    <r>
      <rPr>
        <sz val="12"/>
        <color theme="1"/>
        <rFont val="Times New Roman"/>
        <family val="1"/>
        <charset val="204"/>
      </rPr>
      <t>Соус на основе растительных масел BIOTEKA «Аппетитная Бразилия» , 200 мл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Times New Roman"/>
        <family val="1"/>
        <charset val="204"/>
      </rPr>
      <t/>
    </r>
  </si>
  <si>
    <t>FBUD09</t>
  </si>
  <si>
    <t>БУ-00000360</t>
  </si>
  <si>
    <r>
      <t xml:space="preserve">Средство для чистки унитаза, 500 мл.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</si>
  <si>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t>PBH03</t>
  </si>
  <si>
    <t>НФ-00012870</t>
  </si>
  <si>
    <r>
      <t xml:space="preserve">PRO BIO HAIR ANTI-DANDRUFF SHAMPOO, шампунь для борьбы с перхотью, 350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</si>
  <si>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PRO BIO HAIR MOISTURIZING SHAMPOO увлажняющий шампунь с гиалуроновой кислотой, 350 мл </t>
    </r>
    <r>
      <rPr>
        <b/>
        <sz val="12"/>
        <color rgb="FFFF0000"/>
        <rFont val="Times New Roman"/>
        <family val="1"/>
        <charset val="204"/>
      </rPr>
      <t>НОВИНКА!</t>
    </r>
  </si>
  <si>
    <t>PBH01</t>
  </si>
  <si>
    <t>НФ-00012868</t>
  </si>
  <si>
    <r>
      <t xml:space="preserve">PRO BIO HAIR SEBUM CONTROL SHAMPOO, себорегулирующий шампунь, 350 мл </t>
    </r>
    <r>
      <rPr>
        <b/>
        <sz val="12"/>
        <color rgb="FFFF0000"/>
        <rFont val="Times New Roman"/>
        <family val="1"/>
        <charset val="204"/>
      </rPr>
      <t>НОВИНКА!</t>
    </r>
  </si>
  <si>
    <t>PBH02</t>
  </si>
  <si>
    <t>НФ-00012869</t>
  </si>
  <si>
    <r>
      <t xml:space="preserve">PRO BIO HAIR PUR PLE BLOND SHAMPOO, оттеночный шампунь для осветленных волос, 350 мл </t>
    </r>
    <r>
      <rPr>
        <b/>
        <sz val="12"/>
        <color rgb="FFFF0000"/>
        <rFont val="Times New Roman"/>
        <family val="1"/>
        <charset val="204"/>
      </rPr>
      <t>НОВИНКА!</t>
    </r>
  </si>
  <si>
    <t>PBH05</t>
  </si>
  <si>
    <t>НФ-00012872</t>
  </si>
  <si>
    <r>
      <t xml:space="preserve">PRO BIO HAIR REPAIR SHAMPOO, восстанавливающий шампунь с кератином, 350 мл </t>
    </r>
    <r>
      <rPr>
        <b/>
        <sz val="12"/>
        <color rgb="FFFF0000"/>
        <rFont val="Times New Roman"/>
        <family val="1"/>
        <charset val="204"/>
      </rPr>
      <t>НОВИНКА!</t>
    </r>
  </si>
  <si>
    <t>PBH04</t>
  </si>
  <si>
    <t>НФ-00012871</t>
  </si>
  <si>
    <t>PRO BIO HAIR</t>
  </si>
  <si>
    <t>PRO BIO HAIR (LEVRANA)</t>
  </si>
  <si>
    <r>
      <t xml:space="preserve">PRO BIO HAIR PURPLE BLOND COLOR PROTECT BALM, оттеночный бальзам-кондиционер для осветленных волос, 350 мл. </t>
    </r>
    <r>
      <rPr>
        <b/>
        <sz val="12"/>
        <color rgb="FFFF0000"/>
        <rFont val="Times New Roman"/>
        <family val="1"/>
        <charset val="204"/>
      </rPr>
      <t xml:space="preserve">НОВИНКА! </t>
    </r>
  </si>
  <si>
    <t>PBH06</t>
  </si>
  <si>
    <t>НФ-00012873</t>
  </si>
  <si>
    <r>
      <t xml:space="preserve">PRO BIO HAIR TOTAL SMOOTH BALM, бальзам-кондиционер, 350 мл </t>
    </r>
    <r>
      <rPr>
        <b/>
        <sz val="12"/>
        <color rgb="FFFF0000"/>
        <rFont val="Times New Roman"/>
        <family val="1"/>
        <charset val="204"/>
      </rPr>
      <t>НОВИНКА!</t>
    </r>
  </si>
  <si>
    <t>PBH07</t>
  </si>
  <si>
    <t>НФ-00012874</t>
  </si>
  <si>
    <t xml:space="preserve">Цена от 60 000 руб </t>
  </si>
  <si>
    <t xml:space="preserve">Натуральный убтан, 100 г </t>
  </si>
  <si>
    <r>
      <t xml:space="preserve">Детская зубная паста со вкусом клубники 3+, 50 мл. </t>
    </r>
    <r>
      <rPr>
        <b/>
        <sz val="12"/>
        <color rgb="FFFF0000"/>
        <rFont val="Times New Roman"/>
        <family val="1"/>
        <charset val="204"/>
      </rPr>
      <t>НОВИНКА!</t>
    </r>
  </si>
  <si>
    <t>NTP19</t>
  </si>
  <si>
    <t>НФ-00010384</t>
  </si>
  <si>
    <r>
      <t xml:space="preserve">Детская зубная паста со вкусом черники и мяты 3+, 50 мл. </t>
    </r>
    <r>
      <rPr>
        <b/>
        <sz val="12"/>
        <color rgb="FFFF0000"/>
        <rFont val="Times New Roman"/>
        <family val="1"/>
        <charset val="204"/>
      </rPr>
      <t>НОВИНКА!</t>
    </r>
  </si>
  <si>
    <t>NTP20</t>
  </si>
  <si>
    <t>НФ-00010385</t>
  </si>
  <si>
    <r>
      <t xml:space="preserve">Детская зубная паста со вкусом бабл гам 3+, 50 мл. </t>
    </r>
    <r>
      <rPr>
        <b/>
        <sz val="12"/>
        <color rgb="FFFF0000"/>
        <rFont val="Times New Roman"/>
        <family val="1"/>
        <charset val="204"/>
      </rPr>
      <t>НОВИНКА!</t>
    </r>
  </si>
  <si>
    <t>NTP21</t>
  </si>
  <si>
    <t>НФ-00010386</t>
  </si>
  <si>
    <t>Тоник для сухой кожи, 150 мл</t>
  </si>
  <si>
    <t xml:space="preserve">Гель для умывания Антибактериальный с ферментами ржи, 200мл </t>
  </si>
  <si>
    <t xml:space="preserve">Гель для умывания Тонизирующий с лемонграссом, 200мл </t>
  </si>
  <si>
    <t>Бальзам для губ «Череда» 10 мл (алюм.шайба)</t>
  </si>
  <si>
    <t>БАД «Базовый Д3 600МЕ (D3 essential 600ME)», 15 мл, капли</t>
  </si>
  <si>
    <t>БАД «Базовый Д3 600МЕ (D3 essential 600ME)», 30 мл, спрей</t>
  </si>
  <si>
    <t xml:space="preserve">Крем для рук «Coco Pepper», 300 мл  </t>
  </si>
  <si>
    <t xml:space="preserve">Жидкое мыло «Coco Pepper», 300 мл  </t>
  </si>
  <si>
    <t>ELI20</t>
  </si>
  <si>
    <r>
      <t xml:space="preserve">БАД «K2+D3+Ca Комплит» (K2+D3+Ca Сomplete), 150 мл - 60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</si>
  <si>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t>НФ-00010176</t>
  </si>
  <si>
    <r>
      <t xml:space="preserve">БАД «В-Комплекс Ультра» (B-complex Ultra), 150 мл - 60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</si>
  <si>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t>ELI21</t>
  </si>
  <si>
    <t>НФ-00010265</t>
  </si>
  <si>
    <r>
      <t xml:space="preserve">БАД «Комплекс морского коллагена» (Marine collagen complex), 250 мл, 120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</si>
  <si>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t>ELI16</t>
  </si>
  <si>
    <t>НФ-00008648</t>
  </si>
  <si>
    <r>
      <t xml:space="preserve">Детский гигиенический бальзам для губ ЮННИ, малиновая помадка, 15 мл </t>
    </r>
    <r>
      <rPr>
        <b/>
        <sz val="12"/>
        <color rgb="FFFF0000"/>
        <rFont val="Times New Roman"/>
        <family val="1"/>
        <charset val="204"/>
      </rPr>
      <t>НОВИНКА!</t>
    </r>
  </si>
  <si>
    <t>LG07</t>
  </si>
  <si>
    <t>НФ-00012889</t>
  </si>
  <si>
    <r>
      <t xml:space="preserve">БАД «Базовый Д3 600МЕ (D3 essential 600ME)», 50 мл, капли </t>
    </r>
    <r>
      <rPr>
        <b/>
        <sz val="12"/>
        <color rgb="FFFF0000"/>
        <rFont val="Times New Roman"/>
        <family val="1"/>
        <charset val="204"/>
      </rPr>
      <t>НОВИНКА!</t>
    </r>
  </si>
  <si>
    <t>ELI24</t>
  </si>
  <si>
    <t>НФ-00012999</t>
  </si>
  <si>
    <r>
      <t xml:space="preserve">БАД «Базовый Д3 600МЕ (D3 essential 600ME)», 100 мл, спрей </t>
    </r>
    <r>
      <rPr>
        <b/>
        <sz val="12"/>
        <color rgb="FFFF0000"/>
        <rFont val="Times New Roman"/>
        <family val="1"/>
        <charset val="204"/>
      </rPr>
      <t>НОВИНКА!</t>
    </r>
  </si>
  <si>
    <t>ELI23</t>
  </si>
  <si>
    <t>НФ-00012998</t>
  </si>
  <si>
    <r>
      <t xml:space="preserve">Кондиционер-ополаскиватель для волос с малиновым уксусом, 200 мл. </t>
    </r>
    <r>
      <rPr>
        <b/>
        <sz val="12"/>
        <color rgb="FFFF0000"/>
        <rFont val="Times New Roman"/>
        <family val="1"/>
        <charset val="204"/>
      </rPr>
      <t>НОВИНКА!</t>
    </r>
  </si>
  <si>
    <t>HC17</t>
  </si>
  <si>
    <t>НФ-00010383</t>
  </si>
  <si>
    <r>
      <t xml:space="preserve">Тоник для восстановления и роста волос «Розмарин и мята», 200 мл </t>
    </r>
    <r>
      <rPr>
        <b/>
        <sz val="12"/>
        <color rgb="FFFF0000"/>
        <rFont val="Times New Roman"/>
        <family val="1"/>
        <charset val="204"/>
      </rPr>
      <t>НОВИНКА!</t>
    </r>
  </si>
  <si>
    <t>HTRM01</t>
  </si>
  <si>
    <t>НФ-00013275</t>
  </si>
  <si>
    <t>LER11</t>
  </si>
  <si>
    <t>НФ-00013154</t>
  </si>
  <si>
    <r>
      <t xml:space="preserve">Крем для рук «Миндаль и олива», 300 мл </t>
    </r>
    <r>
      <rPr>
        <b/>
        <sz val="12"/>
        <color rgb="FFFF0000"/>
        <rFont val="Times New Roman"/>
        <family val="1"/>
        <charset val="204"/>
      </rPr>
      <t>НОВИНКА!</t>
    </r>
  </si>
  <si>
    <t>Крем для рук «Черника и лимон», 300 мл</t>
  </si>
  <si>
    <t xml:space="preserve">МИНИАТЮРЫ </t>
  </si>
  <si>
    <r>
      <t>Гелевый флюид «AHA/BHA», MINI 50 мл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</si>
  <si>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t>TA27mn</t>
  </si>
  <si>
    <t>НФ-00013191</t>
  </si>
  <si>
    <r>
      <t xml:space="preserve">Гелевый флюид «Calamine&amp;Arginine», MINI 50 мл </t>
    </r>
    <r>
      <rPr>
        <b/>
        <sz val="12"/>
        <color rgb="FFFF0000"/>
        <rFont val="Times New Roman"/>
        <family val="1"/>
        <charset val="204"/>
      </rPr>
      <t>НОВИНКА!</t>
    </r>
  </si>
  <si>
    <t>TA28mn</t>
  </si>
  <si>
    <t>НФ-00013192</t>
  </si>
  <si>
    <r>
      <t xml:space="preserve">Гелевый флюид «Proteins», MINI 50 мл </t>
    </r>
    <r>
      <rPr>
        <b/>
        <sz val="12"/>
        <color rgb="FFFF0000"/>
        <rFont val="Times New Roman"/>
        <family val="1"/>
        <charset val="204"/>
      </rPr>
      <t>НОВИНКА!</t>
    </r>
  </si>
  <si>
    <t>TA29mn</t>
  </si>
  <si>
    <t>НФ-00013190</t>
  </si>
  <si>
    <r>
      <t xml:space="preserve">Cыворотка для лица «PLANT SILICONE», 30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</si>
  <si>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мыло ручной работы Березовая роща,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</si>
  <si>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мыло ручной работы Таёжный лес,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</si>
  <si>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мыло ручной работы Хмель,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</si>
  <si>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>Соль для ванн с маслом апельсина и корицы, 800 г</t>
  </si>
  <si>
    <t xml:space="preserve">Соль для ванн с цветками и маслом лаванды, 800 г </t>
  </si>
  <si>
    <t xml:space="preserve">Массажная свеча "КАКАО&amp;КОРИЦА", 200 мл </t>
  </si>
  <si>
    <r>
      <t xml:space="preserve">Сыворотка для волос, активизирующая, 75мл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</si>
  <si>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кондиционер Шиповник,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</si>
  <si>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кондиционер Чёрный тмин,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</si>
  <si>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шампунь Шиповник,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</si>
  <si>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шампунь Чёрный тмин,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</si>
  <si>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шампунь Облепиха,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</si>
  <si>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Гелевая маска для лица «Восстанавливающая» 100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</si>
  <si>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Маска для лица Матирующая с красной глиной, 50мл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</si>
  <si>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Маска для лица Укрепяющая с морской солью, 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</si>
  <si>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>Альгинатная маска для лица Подтягивающая, 30гр</t>
  </si>
  <si>
    <t xml:space="preserve">Альгинатная маска для лица Увлажняющая, 30гр </t>
  </si>
  <si>
    <r>
      <t xml:space="preserve">ШОУБОКС Альгинатная маска для лица Отбеливающая, 30г*24шт </t>
    </r>
    <r>
      <rPr>
        <b/>
        <i/>
        <u/>
        <sz val="14"/>
        <color rgb="FFFF0000"/>
        <rFont val="Times New Roman"/>
        <family val="1"/>
        <charset val="204"/>
      </rPr>
      <t>-45%</t>
    </r>
  </si>
  <si>
    <r>
      <t xml:space="preserve">ШОУБОКС Альгинатная маска для лица Тонизирующая, 30г*24шт </t>
    </r>
    <r>
      <rPr>
        <b/>
        <i/>
        <u/>
        <sz val="14"/>
        <color rgb="FFFF0000"/>
        <rFont val="Times New Roman"/>
        <family val="1"/>
        <charset val="204"/>
      </rPr>
      <t>-45%</t>
    </r>
  </si>
  <si>
    <r>
      <t xml:space="preserve">Натуральный гидролат Кедровой скорлупы, 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</si>
  <si>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Жидкие патчи CHILL OUT, расслабляющие, 30мл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</si>
  <si>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Жидкие патчи ENERGY, восстанавливающие, 30мл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rFont val="Times New Roman"/>
        <family val="1"/>
        <charset val="204"/>
      </rPr>
      <t xml:space="preserve"> </t>
    </r>
  </si>
  <si>
    <r>
      <t xml:space="preserve">Жидкие патчи SUPER WOMEN питательные, 30мл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</si>
  <si>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Праймер для всех типов кожи, 30мл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</si>
  <si>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Двухфазное средство для снятия макияжа Черный тмин, 150мл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</si>
  <si>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 xml:space="preserve">Детская соль магниевая для ванн, 0+, 500 г </t>
  </si>
  <si>
    <t>Детский жидкий хайлайтер для лица ЮННИ, сияние падающей звезды (тон золотистый), 30 мл.</t>
  </si>
  <si>
    <r>
      <t xml:space="preserve">Гель-скраб для душа Бергамот, FITNESS, 200мл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</si>
  <si>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Лосьон для тела Розмарин, FITNESS, 150мл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</si>
  <si>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Шампунь-кондиционер для волос Розмарин, FITNESS, 200мл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rgb="FF000000"/>
        <rFont val="Times New Roman"/>
        <family val="1"/>
        <charset val="204"/>
      </rPr>
      <t xml:space="preserve"> </t>
    </r>
  </si>
  <si>
    <t>Гель для умывания «ReFresh», MINI 50 мл</t>
  </si>
  <si>
    <t xml:space="preserve">Гель для умывания «Anti-ox», 50 мл </t>
  </si>
  <si>
    <t xml:space="preserve">Гель для умывания «AQUA», 50 мл </t>
  </si>
  <si>
    <t xml:space="preserve">Детские тени для век ЮННИ, палетка, 4*2 г.  </t>
  </si>
  <si>
    <t>-</t>
  </si>
  <si>
    <t>Гипоаллергенно</t>
  </si>
  <si>
    <t>PBH01mn</t>
  </si>
  <si>
    <t>НФ-00013193</t>
  </si>
  <si>
    <t>PBH03mn</t>
  </si>
  <si>
    <t>НФ-00013195</t>
  </si>
  <si>
    <t>PBH04mn</t>
  </si>
  <si>
    <t>НФ-00013196</t>
  </si>
  <si>
    <t>PBH05mn</t>
  </si>
  <si>
    <t>НФ-00013197</t>
  </si>
  <si>
    <t>PBH06mn</t>
  </si>
  <si>
    <t>НФ-00013198</t>
  </si>
  <si>
    <r>
      <t xml:space="preserve">Миниатюра PRO BIO HAIR MOISTURIZING SHAMPOO увлажняющий шампунь с гиалуроновой кислотой,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</si>
  <si>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ANTI-DANDRUFF SHAMPOO, шампунь для борьбы с перхотью,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</si>
  <si>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REPAIR SHAMPOO, восстанавливающий шампунь с кератином,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</si>
  <si>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PURPLE BLOND SHAMPOO, оттеночный шампунь для осветленных волос,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</si>
  <si>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SEBUM CONTROL SHAMPOO, себорегулирующий шампунь, 50 мл </t>
    </r>
    <r>
      <rPr>
        <b/>
        <sz val="12"/>
        <color rgb="FFFF0000"/>
        <rFont val="Times New Roman"/>
        <family val="1"/>
        <charset val="204"/>
      </rPr>
      <t>НОВИНКА!</t>
    </r>
  </si>
  <si>
    <t>PBH02mn</t>
  </si>
  <si>
    <t>НФ-00013194</t>
  </si>
  <si>
    <r>
      <t xml:space="preserve">Миниатюра PRO BIO HAIR PURPLE BLOND COLOR PROTECT, оттеночный бальзам-кондиционер для осветленных волос,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</si>
  <si>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TOTAL SMOOTH BALM, бальзам-кондиционер, 50 мл </t>
    </r>
    <r>
      <rPr>
        <b/>
        <sz val="12"/>
        <color rgb="FFFF0000"/>
        <rFont val="Times New Roman"/>
        <family val="1"/>
        <charset val="204"/>
      </rPr>
      <t>НОВИНКА!</t>
    </r>
  </si>
  <si>
    <t>PBH07mn</t>
  </si>
  <si>
    <t>НФ-00013200</t>
  </si>
  <si>
    <r>
      <t xml:space="preserve">Детский двухфазный спрей для волос ЮННИ, послушные локоны, 200 мл </t>
    </r>
    <r>
      <rPr>
        <b/>
        <sz val="12"/>
        <color rgb="FFFF0000"/>
        <rFont val="Times New Roman"/>
        <family val="1"/>
        <charset val="204"/>
      </rPr>
      <t>НОВИНКА!</t>
    </r>
  </si>
  <si>
    <t>FLG01</t>
  </si>
  <si>
    <t>НФ-00013058</t>
  </si>
  <si>
    <r>
      <t xml:space="preserve">Отбеливатель для белья, 400 гр </t>
    </r>
    <r>
      <rPr>
        <b/>
        <sz val="12"/>
        <color rgb="FFFF0000"/>
        <rFont val="Times New Roman"/>
        <family val="1"/>
        <charset val="204"/>
      </rPr>
      <t>НОВИНКА!</t>
    </r>
  </si>
  <si>
    <t>FBB02</t>
  </si>
  <si>
    <t>НФ-00012836</t>
  </si>
  <si>
    <r>
      <t xml:space="preserve">Кремовая эмульсия «Vitamin A 1.09%», 30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</si>
  <si>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>Cыворотка для лица «SQUALANE +», 30 мл</t>
  </si>
  <si>
    <r>
      <t xml:space="preserve">Не просто кондиционер Облепиха, 250мл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</si>
  <si>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Тоник для жирной кожи, 150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</si>
  <si>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Тоник для лица «Anti-оx», 150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</si>
  <si>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Пудра минеральная рассыпчатая матирующая, 4 г.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</si>
  <si>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Жидкий хайлайтер Nacreous glow (розовый), 30мл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</si>
  <si>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>Гель для душа 2 в 1 Дикая Мята, мужской, 250мл</t>
  </si>
  <si>
    <t xml:space="preserve">Крем Чайное дерево, заживляющий, 50мл </t>
  </si>
  <si>
    <r>
      <t xml:space="preserve">Натуральный баттер «Кокос», 150 мл.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</si>
  <si>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Гель для душа Апельсин, 300мл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</si>
  <si>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>SG13</t>
  </si>
  <si>
    <t>НФ-00013495</t>
  </si>
  <si>
    <t>SG14</t>
  </si>
  <si>
    <t>НФ-00013496</t>
  </si>
  <si>
    <t>SG15</t>
  </si>
  <si>
    <t>НФ-00013497</t>
  </si>
  <si>
    <t>SG16</t>
  </si>
  <si>
    <t>НФ-00013498</t>
  </si>
  <si>
    <t>SG17</t>
  </si>
  <si>
    <t>НФ-00013499</t>
  </si>
  <si>
    <t>SG18</t>
  </si>
  <si>
    <t>НФ-00013500</t>
  </si>
  <si>
    <r>
      <t xml:space="preserve">Гель для душа «Эвкалипт», 400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</si>
  <si>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«Корица и Пачули», 400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</si>
  <si>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«Урман», 400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</si>
  <si>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«Лаванда», 400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</si>
  <si>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«Цитрусовая свежесть», 400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</si>
  <si>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«Дикая мята», 400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</si>
  <si>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интимной гигиены, рефил, 400 мл </t>
    </r>
    <r>
      <rPr>
        <b/>
        <sz val="12"/>
        <color rgb="FFFF0000"/>
        <rFont val="Times New Roman"/>
        <family val="1"/>
        <charset val="204"/>
      </rPr>
      <t>НОВИНКА!</t>
    </r>
  </si>
  <si>
    <t>NINT04</t>
  </si>
  <si>
    <t>НФ-00013422</t>
  </si>
  <si>
    <t>ELI25</t>
  </si>
  <si>
    <t>НФ-00014264</t>
  </si>
  <si>
    <t>БАД «Иммуно (Immuno)», 150 мл - 60 капсул НОВИНКА!</t>
  </si>
  <si>
    <t>ELI27</t>
  </si>
  <si>
    <t>НФ-00014298</t>
  </si>
  <si>
    <t>БАД «Хелатное железо (Iron chelate)», 100 мл - 60 капсул НОВИНКА!</t>
  </si>
  <si>
    <t xml:space="preserve">НАБОРЫ </t>
  </si>
  <si>
    <t>Детский гигиенический бальзам для губ ЮННИ, малиновая помадка, 15 мл</t>
  </si>
  <si>
    <t xml:space="preserve">Натуральное мыло ручной работы Календула, 100гр </t>
  </si>
  <si>
    <t xml:space="preserve">Крем для рук Тыква, 50мл </t>
  </si>
  <si>
    <t xml:space="preserve">Жидкое мыло Цитрусовая свежесть, 250мл </t>
  </si>
  <si>
    <t xml:space="preserve">Дневной крем для век, Брусника, 15 мл </t>
  </si>
  <si>
    <t xml:space="preserve">Маска-Скатка DETOX, 100мл </t>
  </si>
  <si>
    <t xml:space="preserve">БАД «Комплекс морского коллагена» (Marine collagen complex), 250 мл, 120 капсул </t>
  </si>
  <si>
    <t xml:space="preserve">БАД «Базовый Д3 600МЕ (D3 essential 600ME)», 50 мл, капли </t>
  </si>
  <si>
    <t xml:space="preserve">БАД «В-Комплекс Ультра» (B-complex Ultra), 150 мл - 60 капсул </t>
  </si>
  <si>
    <t>ELI26</t>
  </si>
  <si>
    <t>НФ-00014265</t>
  </si>
  <si>
    <t>SG20</t>
  </si>
  <si>
    <t>НФ-00014648</t>
  </si>
  <si>
    <t>БАД «Коэнзим Q10 (Coenzyme Q10)», 100 мл - 30 капсул НОВИНКА!</t>
  </si>
  <si>
    <t>Гель для душа « ReFresh», 400 мл НОВИНКА!</t>
  </si>
  <si>
    <t>Массажное масло для интимной области для подготовки к родам, 50 мл</t>
  </si>
  <si>
    <t>Альгинатная маска очищающая с экстрактом папайи, 30 гр</t>
  </si>
  <si>
    <t xml:space="preserve">Очищающая Энзимная пудра для умывания, 65 +/- 5 г. </t>
  </si>
  <si>
    <t xml:space="preserve">Детская зубная паста со вкусом клубники 3+, 50 мл. </t>
  </si>
  <si>
    <t xml:space="preserve">Детская зубная паста со вкусом бабл гам 3+, 50 мл. </t>
  </si>
  <si>
    <r>
      <t>Набор "Комплекс 5 ступеней ухода"</t>
    </r>
    <r>
      <rPr>
        <sz val="12"/>
        <color theme="1"/>
        <rFont val="Times New Roman"/>
        <family val="1"/>
        <charset val="204"/>
      </rPr>
      <t>: Гель для умывания «AQUA», 200 мл; Тоник для лица «Anti-оx», 150 мл; Сыворотка для лица "Тонус твоего лица", 30 мл.; Крем для лица Алоэ Вера, 50 мл.; Крем для век Алоэ Вера, 15 мл.</t>
    </r>
  </si>
  <si>
    <t xml:space="preserve">Гель для душа ReFresh, MINI 50 мл </t>
  </si>
  <si>
    <t xml:space="preserve">Натуральное мыло ручной работы Роза, 100гр </t>
  </si>
  <si>
    <t xml:space="preserve">Натуральный шампунь для грызунов, хорьков, декоративных кроликов, Love Pets,300 мл  </t>
  </si>
  <si>
    <r>
      <t xml:space="preserve">Шампунь для собак и кошек всех пород,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0,5л  </t>
    </r>
  </si>
  <si>
    <r>
      <t xml:space="preserve">Шампунь-кондиционер для собак длинношерстных пород,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0,5л </t>
    </r>
  </si>
  <si>
    <r>
      <t xml:space="preserve">Шампунь-пенка для кошек,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,150мл </t>
    </r>
  </si>
  <si>
    <r>
      <t xml:space="preserve">Шампунь-пенка для кошек, БЕЗ АРОМАТА,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,150мл  </t>
    </r>
  </si>
  <si>
    <r>
      <t xml:space="preserve">Шампунь-пенка для собак миниатюрных пород,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150мл 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</si>
  <si>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 xml:space="preserve">Шампунь-пенка для щенков,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150мл  </t>
    </r>
  </si>
  <si>
    <r>
      <t xml:space="preserve">Пенка для мытья лап после прогулки,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150мл  </t>
    </r>
  </si>
  <si>
    <r>
      <t xml:space="preserve">Спрей-кондиционер для расчесывания,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300мл 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</si>
  <si>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Защитная мазь для лап перед прогулкой,</t>
    </r>
    <r>
      <rPr>
        <sz val="11"/>
        <color theme="1"/>
        <rFont val="Times New Roman"/>
        <family val="1"/>
        <charset val="204"/>
      </rPr>
      <t xml:space="preserve"> Love pets</t>
    </r>
    <r>
      <rPr>
        <sz val="12"/>
        <color theme="1"/>
        <rFont val="Times New Roman"/>
        <family val="1"/>
        <charset val="204"/>
      </rPr>
      <t xml:space="preserve">, 100мл  </t>
    </r>
  </si>
  <si>
    <r>
      <t xml:space="preserve">Крем для лап после прогулки,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100мл  </t>
    </r>
  </si>
  <si>
    <r>
      <t xml:space="preserve">Натуральный зубной гель для собак и кошек,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100мл  </t>
    </r>
  </si>
  <si>
    <r>
      <t>Натуральный раствор для здоровья зубов и десен питомца, Love pets, 300</t>
    </r>
    <r>
      <rPr>
        <sz val="12"/>
        <rFont val="Times New Roman"/>
        <family val="1"/>
        <charset val="204"/>
      </rPr>
      <t>мл</t>
    </r>
    <r>
      <rPr>
        <sz val="12"/>
        <color rgb="FFF6952A"/>
        <rFont val="Times New Roman"/>
        <family val="1"/>
        <charset val="204"/>
      </rPr>
      <t xml:space="preserve"> </t>
    </r>
  </si>
  <si>
    <r>
      <t xml:space="preserve">Спрей поглотитель запаха,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300 мл  </t>
    </r>
  </si>
  <si>
    <t>MO10</t>
  </si>
  <si>
    <t>НФ-00014766</t>
  </si>
  <si>
    <t>Натуральное массажное масло, 0+, 100 мл НОВИНКА!</t>
  </si>
  <si>
    <r>
      <t xml:space="preserve">Скраб для лица Кедровый, 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</si>
  <si>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>Набор детской косметики «Юнни» Вeauty-box</t>
  </si>
  <si>
    <t>SET09</t>
  </si>
  <si>
    <t>НФ-00010154</t>
  </si>
  <si>
    <r>
      <t xml:space="preserve">БАД «Рутин+ (Rutin+)», 150 мл - 60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</si>
  <si>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t>ELI28</t>
  </si>
  <si>
    <t>НФ-00014669</t>
  </si>
  <si>
    <r>
      <t xml:space="preserve">Таблетки для посудомоечной машины, 30 таб </t>
    </r>
    <r>
      <rPr>
        <b/>
        <sz val="12"/>
        <color rgb="FFFF0000"/>
        <rFont val="Times New Roman"/>
        <family val="1"/>
        <charset val="204"/>
      </rPr>
      <t>НОВИНКА!</t>
    </r>
  </si>
  <si>
    <t>FBDT01</t>
  </si>
  <si>
    <t>НФ-00014647</t>
  </si>
  <si>
    <r>
      <t xml:space="preserve">Пакеты крафтовые с крученными ручками 320*240*110 мм (Леврана маленькие) </t>
    </r>
    <r>
      <rPr>
        <b/>
        <sz val="12"/>
        <color rgb="FFFF0000"/>
        <rFont val="Times New Roman"/>
        <family val="1"/>
        <charset val="204"/>
      </rPr>
      <t>НОВИНКА!</t>
    </r>
  </si>
  <si>
    <t>PCT03</t>
  </si>
  <si>
    <t>БУ-00003549</t>
  </si>
  <si>
    <r>
      <t xml:space="preserve">Пакеты крафтовые с крученными ручками 320*200*370 мм (Леврана большие) </t>
    </r>
    <r>
      <rPr>
        <b/>
        <sz val="12"/>
        <color rgb="FFFF0000"/>
        <rFont val="Times New Roman"/>
        <family val="1"/>
        <charset val="204"/>
      </rPr>
      <t>НОВИНКА!</t>
    </r>
  </si>
  <si>
    <t>PCT02</t>
  </si>
  <si>
    <t>БУ-00001307</t>
  </si>
  <si>
    <r>
      <t xml:space="preserve">Гель для мытья посуды Лаванда, 500 мл. </t>
    </r>
    <r>
      <rPr>
        <b/>
        <sz val="12"/>
        <color rgb="FFFF0000"/>
        <rFont val="Times New Roman"/>
        <family val="1"/>
        <charset val="204"/>
      </rPr>
      <t>НОВИНКА!</t>
    </r>
  </si>
  <si>
    <t>FBDW17</t>
  </si>
  <si>
    <t>НФ-00010458</t>
  </si>
  <si>
    <r>
      <t xml:space="preserve">Гель для мытья посуды Лаванда, 1 л. </t>
    </r>
    <r>
      <rPr>
        <b/>
        <sz val="12"/>
        <color rgb="FFFF0000"/>
        <rFont val="Times New Roman"/>
        <family val="1"/>
        <charset val="204"/>
      </rPr>
      <t>НОВИНКА!</t>
    </r>
  </si>
  <si>
    <t>FBDW16</t>
  </si>
  <si>
    <t>НФ-00009883</t>
  </si>
  <si>
    <t xml:space="preserve">Антибактериальное жидкое мыло, 250 мл </t>
  </si>
  <si>
    <r>
      <t xml:space="preserve">Молочко для тела Арктическая ягода, 200мл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</si>
  <si>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Молочко для тела Гранат, 200мл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</si>
  <si>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Молочко для тела Лайм и Мята, 200мл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</si>
  <si>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Молочко для тела Прованские травы, 200мл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</si>
  <si>
    <r>
      <t xml:space="preserve">Молочко для тела Цитрусовая свежесть, 200мл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</si>
  <si>
    <t xml:space="preserve">Шампунь для нормальных волос Дикая Роза, 250мл </t>
  </si>
  <si>
    <t>Детская зубная паста со вкусом черники и мяты 3+, 50 мл.</t>
  </si>
  <si>
    <r>
      <t xml:space="preserve">Зубная паста био супермятная «Hard mint &amp; black charcoal &amp; papain» с углем и папаином, 75 мл    </t>
    </r>
    <r>
      <rPr>
        <b/>
        <i/>
        <u/>
        <sz val="14"/>
        <color rgb="FFFF0000"/>
        <rFont val="Times New Roman"/>
        <family val="1"/>
        <charset val="204"/>
      </rPr>
      <t/>
    </r>
  </si>
  <si>
    <t>Зубная паста био для чувствительных зубов «Сoco&amp;mint&amp;l-arginine» с кокосовым маслом и л-аргинином, 75 мл.</t>
  </si>
  <si>
    <t>TAf04</t>
  </si>
  <si>
    <t>НФ-00013344</t>
  </si>
  <si>
    <r>
      <rPr>
        <b/>
        <sz val="12"/>
        <color rgb="FF000000"/>
        <rFont val="Times New Roman"/>
        <family val="1"/>
        <charset val="204"/>
      </rPr>
      <t>Сыворотка для лица Facial Serum «Bisabolol 0,5%», 30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</si>
  <si>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t>TAf02</t>
  </si>
  <si>
    <t>НФ-00013342</t>
  </si>
  <si>
    <r>
      <rPr>
        <b/>
        <sz val="12"/>
        <color rgb="FF000000"/>
        <rFont val="Times New Roman"/>
        <family val="1"/>
        <charset val="204"/>
      </rPr>
      <t xml:space="preserve">Сыворотка для лица Facial Serum «Niacinamide 11% + Zinc 1%», 30 мл </t>
    </r>
    <r>
      <rPr>
        <b/>
        <sz val="12"/>
        <color rgb="FFFF0000"/>
        <rFont val="Times New Roman"/>
        <family val="1"/>
        <charset val="204"/>
      </rPr>
      <t>НОВИНКА!</t>
    </r>
  </si>
  <si>
    <t>TAf05</t>
  </si>
  <si>
    <t>НФ-00013345</t>
  </si>
  <si>
    <r>
      <rPr>
        <b/>
        <sz val="12"/>
        <color rgb="FF000000"/>
        <rFont val="Times New Roman"/>
        <family val="1"/>
        <charset val="204"/>
      </rPr>
      <t>Сыворотка для лица Facial serum «Bakuchiol 0,8% + Tocopherol», 30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</si>
  <si>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Сыворотка для лица Facial Serum «Bakuchiol 1%+ Zinc 2% + Salicylic Acid 2%», 30 мл </t>
    </r>
    <r>
      <rPr>
        <b/>
        <sz val="12"/>
        <color rgb="FFFF0000"/>
        <rFont val="Times New Roman"/>
        <family val="1"/>
        <charset val="204"/>
      </rPr>
      <t>НОВИНКА!</t>
    </r>
  </si>
  <si>
    <t>TAf03</t>
  </si>
  <si>
    <t>НФ-00013343</t>
  </si>
  <si>
    <r>
      <rPr>
        <b/>
        <sz val="12"/>
        <color rgb="FF000000"/>
        <rFont val="Times New Roman"/>
        <family val="1"/>
        <charset val="204"/>
      </rPr>
      <t xml:space="preserve">Гель-филлер для лица «Collagen&amp;Hyaluronic acid», 50 мл </t>
    </r>
    <r>
      <rPr>
        <b/>
        <sz val="12"/>
        <color rgb="FFFF0000"/>
        <rFont val="Times New Roman"/>
        <family val="1"/>
        <charset val="204"/>
      </rPr>
      <t>НОВИНКА!</t>
    </r>
  </si>
  <si>
    <t>TAf01</t>
  </si>
  <si>
    <t>НФ-00013341</t>
  </si>
  <si>
    <t>Оливковое масло Extra Virgin, 500 мл ст/б</t>
  </si>
  <si>
    <t>PBH08</t>
  </si>
  <si>
    <t>НФ-00014845</t>
  </si>
  <si>
    <t>PBH09</t>
  </si>
  <si>
    <t>НФ-00014847</t>
  </si>
  <si>
    <r>
      <t xml:space="preserve">PRO BIO SCALP PEELING, пилинг для кожи головы,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</si>
  <si>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PRO BIO ANTI-DANDRUFF SCALP SERUM, сыворотка для борьбы с перхотью, 100 мл </t>
    </r>
    <r>
      <rPr>
        <b/>
        <sz val="12"/>
        <color rgb="FFFF0000"/>
        <rFont val="Times New Roman"/>
        <family val="1"/>
        <charset val="204"/>
      </rPr>
      <t>НОВИНКА!</t>
    </r>
  </si>
  <si>
    <t>TAf09</t>
  </si>
  <si>
    <t>НФ-00013347</t>
  </si>
  <si>
    <r>
      <rPr>
        <b/>
        <sz val="12"/>
        <color rgb="FF000000"/>
        <rFont val="Times New Roman"/>
        <family val="1"/>
        <charset val="204"/>
      </rPr>
      <t xml:space="preserve">Сыворотка для лица Facial Serum «Ferulic Acid 0,5% + Vitamin C 10%», 30 мл </t>
    </r>
    <r>
      <rPr>
        <b/>
        <sz val="12"/>
        <color rgb="FFFF0000"/>
        <rFont val="Times New Roman"/>
        <family val="1"/>
        <charset val="204"/>
      </rPr>
      <t>НОВИНКА!</t>
    </r>
  </si>
  <si>
    <t>TAf06</t>
  </si>
  <si>
    <r>
      <rPr>
        <b/>
        <sz val="12"/>
        <color rgb="FF000000"/>
        <rFont val="Times New Roman"/>
        <family val="1"/>
        <charset val="204"/>
      </rPr>
      <t>Сыворотка для лица Facial Serum «Resveratrol 0,5 %», 30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</si>
  <si>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t>НФ-00013346</t>
  </si>
  <si>
    <r>
      <rPr>
        <b/>
        <sz val="12"/>
        <color theme="1"/>
        <rFont val="Times New Roman"/>
        <family val="1"/>
        <charset val="204"/>
      </rPr>
      <t>Набор  Anti-Acne:</t>
    </r>
    <r>
      <rPr>
        <sz val="12"/>
        <color theme="1"/>
        <rFont val="Times New Roman"/>
        <family val="1"/>
        <charset val="204"/>
      </rPr>
      <t xml:space="preserve"> Cleanser Fluid AHA/BHA, флюид для умывания, 300мл; Active Solution ACIDS,100 мл; Salicylic Acid 2%, 30мл; Cream Emulsion Vitamin C 2,0% + Glyceryl Glucoside 0,9%, кремовая эмульсия, 30мл; Ectoin 2,0 %, 5мл; Vitamin C 5%, 5мл; Lactic Acid 9% + LHA, 5мл; Буклет TrueAlchemy; Подарочная кашированная коробка  True Alchemy 200*200*7 мм.</t>
    </r>
  </si>
  <si>
    <r>
      <rPr>
        <b/>
        <sz val="12"/>
        <color theme="1"/>
        <rFont val="Times New Roman"/>
        <family val="1"/>
        <charset val="204"/>
      </rPr>
      <t>Набор Anti-Age</t>
    </r>
    <r>
      <rPr>
        <sz val="12"/>
        <color theme="1"/>
        <rFont val="Times New Roman"/>
        <family val="1"/>
        <charset val="204"/>
      </rPr>
      <t>: Cleanser Fluid Proteins, флюид для умывания, 300мл; Active Solution ADAPTOGEN, 100мл; Organic Pomegranate Oil, 30 мл; Cream Emulsion Vitamin A 1,09%, кремовая эмульсия, 30мл; PURE LOW HYALURONIC ACID 1,3%, 5мл; Ectoin 2,0 %, 5 мл; Vitamin C 13%, 5мл; Буклет TrueAlchemy; Подарочная кашированная коробка  True Alchemy 200*200*7 мм.</t>
    </r>
  </si>
  <si>
    <r>
      <rPr>
        <b/>
        <sz val="12"/>
        <color theme="1"/>
        <rFont val="Times New Roman"/>
        <family val="1"/>
        <charset val="204"/>
      </rPr>
      <t>Набор Anti-Irritation</t>
    </r>
    <r>
      <rPr>
        <sz val="12"/>
        <color theme="1"/>
        <rFont val="Times New Roman"/>
        <family val="1"/>
        <charset val="204"/>
      </rPr>
      <t>: Cleanser Fluid Calamine&amp;Arginine, флюид для умывания, 300мл; Active Solution CORE RESTRUCT, 100мл; Inulin 5% Solution, 30мл; Cream Emulsion Ectoin 2,06%, кремовая эмульсия, 30мл;  Ectoin 4,0 %, 5мл; Aloe Vera Concentrate 13:1, 5мл; Буклет TrueAlchemy; Подарочная кашированная коробка  True Alchemy 200*200*7 мм.</t>
    </r>
  </si>
  <si>
    <r>
      <rPr>
        <b/>
        <sz val="12"/>
        <color theme="1"/>
        <rFont val="Times New Roman"/>
        <family val="1"/>
        <charset val="204"/>
      </rPr>
      <t>Набор миниатюр для путешествий</t>
    </r>
    <r>
      <rPr>
        <sz val="12"/>
        <color theme="1"/>
        <rFont val="Times New Roman"/>
        <family val="1"/>
        <charset val="204"/>
      </rPr>
      <t>: Гель для душа Лаванда, 100мл; Мицеллярная вода Ромашка, MINI 50мл; Шампунь Мать-и-Мачеха и хмель, 100мл; Гель для умывания Тонизирующий с лемонграссом, MINI 50мл; Гель для интимной гигиены 50 мл; Тоник для нормальной кожи 50 мл; Сыворотки для лица Aqua, 5 мл; Сыворотки для лица «Черника», 5 мл; Косметичка 16*21*5 черная с логотипом, Бирка для косметичек.</t>
    </r>
  </si>
  <si>
    <r>
      <rPr>
        <b/>
        <sz val="12"/>
        <rFont val="Times New Roman"/>
        <family val="1"/>
        <charset val="204"/>
      </rPr>
      <t>Мужской набор "Базовый"</t>
    </r>
    <r>
      <rPr>
        <sz val="12"/>
        <rFont val="Times New Roman"/>
        <family val="1"/>
        <charset val="204"/>
      </rPr>
      <t xml:space="preserve"> : Гель для бритья Конопля и хмель; Охлаждающий лосьон после бритья Плющ; Шампунь Верес; Косметичка 16*21*5 черная с логотипом, Бирка для косметичек.</t>
    </r>
  </si>
  <si>
    <r>
      <rPr>
        <b/>
        <sz val="12"/>
        <color theme="1"/>
        <rFont val="Times New Roman"/>
        <family val="1"/>
        <charset val="204"/>
      </rPr>
      <t>Мужской набор "Уход для лица"</t>
    </r>
    <r>
      <rPr>
        <sz val="12"/>
        <color theme="1"/>
        <rFont val="Times New Roman"/>
        <family val="1"/>
        <charset val="204"/>
      </rPr>
      <t>: Гель для умывания Дуб; Сыворотка для лица Чага и сфагнум; Крем для лица Баобаб; Косметичка 16*21*5 черная с логотипом, Бирка для косметичек.</t>
    </r>
  </si>
  <si>
    <r>
      <rPr>
        <b/>
        <sz val="12"/>
        <color theme="1"/>
        <rFont val="Times New Roman"/>
        <family val="1"/>
        <charset val="204"/>
      </rPr>
      <t>Набор Fitness  "Лемонграсс"</t>
    </r>
    <r>
      <rPr>
        <sz val="12"/>
        <color theme="1"/>
        <rFont val="Times New Roman"/>
        <family val="1"/>
        <charset val="204"/>
      </rPr>
      <t>: Гель-скраб для душа; Шампунь-кондиционер; Лосьон для тела; Дезодорант; Косметичка 16*21*5 черная с логотипом, Бирка для косметичек.</t>
    </r>
  </si>
  <si>
    <r>
      <t xml:space="preserve">Натуральное мыло ручной работы Дубовая роща, 100гр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</t>
    </r>
  </si>
  <si>
    <t>Скраб для тела Таежный с солью и кедровой скорлупой, 250мл</t>
  </si>
  <si>
    <r>
      <t xml:space="preserve">Твердый шампунь «Sea buckthorn &amp; citrus восстанавливающий», 50 г </t>
    </r>
    <r>
      <rPr>
        <b/>
        <i/>
        <u/>
        <sz val="14"/>
        <color rgb="FFFF0000"/>
        <rFont val="Times New Roman"/>
        <family val="1"/>
        <charset val="204"/>
      </rPr>
      <t/>
    </r>
  </si>
  <si>
    <t>Твердый шампунь «Сhamomile укрепляющий», 50 г</t>
  </si>
  <si>
    <t xml:space="preserve">Шампунь для сухих волос Цитрусовая свежесть, 250мл </t>
  </si>
  <si>
    <t xml:space="preserve">Спрей-кондиционер для волос Полярная Берёза, 200мл </t>
  </si>
  <si>
    <r>
      <t xml:space="preserve">Маска для лица Противовоспалительная с ферментами ржи (SOS), 30мл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</si>
  <si>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Скраб для лица Кофейный 100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</t>
    </r>
  </si>
  <si>
    <r>
      <t xml:space="preserve">Скраб для лица Черный, с вулканической пемзой, 100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</t>
    </r>
  </si>
  <si>
    <t>Альгинатная маска для лица Увлажняющая, 500 мл</t>
  </si>
  <si>
    <t xml:space="preserve">Натуральный Бронзер, 150мл </t>
  </si>
  <si>
    <t>Сухое масло 5 для тела, 30мл</t>
  </si>
  <si>
    <r>
      <t xml:space="preserve">Крем для рук «Черника и лимон», 300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</si>
  <si>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Натуральное мыло ручной работы Шалфей,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</si>
  <si>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rPr>
        <b/>
        <sz val="12"/>
        <color theme="1"/>
        <rFont val="Times New Roman"/>
        <family val="1"/>
        <charset val="204"/>
      </rPr>
      <t>Набор знакомство</t>
    </r>
    <r>
      <rPr>
        <sz val="12"/>
        <color theme="1"/>
        <rFont val="Times New Roman"/>
        <family val="1"/>
        <charset val="204"/>
      </rPr>
      <t>: Мицеллярная вода Ромашка, MINI 50мл; Пенка для умывания AQUA с гиалуроновой кислотой, MINI 60мл; Тоник для нормальной кожи, MINI 50мл; Крем для лица Алоэ Вера, витаминизирующий, 50 мл; Спрей-кондиционер для волос Шалфей, MINI 100мл; Гель для интимной гигиены, 5мл; Сыворотка для лица AQUA, 5мл; Сыворотка SOS, 5мл; Сыворотка черника, 5мл; Сыворотка брусника, 5мл; Натуральное мыло ручной работы Лемонграсс, 100гр; Косметичка 16*21*5 черная с логотипом, Бирка для косметичек.</t>
    </r>
  </si>
  <si>
    <t>NTP01b</t>
  </si>
  <si>
    <t>НФ-00013265</t>
  </si>
  <si>
    <t>NTP07b</t>
  </si>
  <si>
    <t>НФ-00013266</t>
  </si>
  <si>
    <t>NTP09b</t>
  </si>
  <si>
    <t>НФ-00013267</t>
  </si>
  <si>
    <t>NTP03b</t>
  </si>
  <si>
    <t>НФ-00013268</t>
  </si>
  <si>
    <t>NTP10b</t>
  </si>
  <si>
    <t>НФ-00013269</t>
  </si>
  <si>
    <t>NTP08b</t>
  </si>
  <si>
    <t>НФ-00013270</t>
  </si>
  <si>
    <t>NTP04b</t>
  </si>
  <si>
    <t>НФ-00013271</t>
  </si>
  <si>
    <t>NTP02b</t>
  </si>
  <si>
    <t>НФ-00013272</t>
  </si>
  <si>
    <t>Зубная паста "Детокс", черная 100 мл</t>
  </si>
  <si>
    <r>
      <t xml:space="preserve">Зубная паста Детокс, черная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</si>
  <si>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Для чувствительных зубов,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</si>
  <si>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Противокариесная,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</si>
  <si>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Свежесть дыхания,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</si>
  <si>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Солевая,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</si>
  <si>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Укрепление десен,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</si>
  <si>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Антимикробная, с лавандой и магнолией,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</si>
  <si>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"Бережное отбеливание",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</si>
  <si>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"Для чувствительных зубов",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</si>
  <si>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>Зубная паста "Противокариесная",100 мл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</si>
  <si>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r>
      <t xml:space="preserve">Зубная паста "Свежесть дыхания",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</si>
  <si>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"Укрепление десен",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</si>
  <si>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"Солевая", 100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</si>
  <si>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Бережное отбеливание, 100 мл </t>
    </r>
    <r>
      <rPr>
        <b/>
        <sz val="12"/>
        <color rgb="FFFF0000"/>
        <rFont val="Times New Roman"/>
        <family val="1"/>
        <charset val="204"/>
      </rPr>
      <t>НОВИНКА!</t>
    </r>
  </si>
  <si>
    <t>PRO BIO HAIR GROW MASK, маска для стимуляции роста волос, 250 мл НОВИНКА!</t>
  </si>
  <si>
    <r>
      <t xml:space="preserve">PRO BIO HAIR GROW MASK, маска для стимуляции роста волос, 250 мл </t>
    </r>
    <r>
      <rPr>
        <b/>
        <sz val="12"/>
        <color rgb="FFFF0000"/>
        <rFont val="Times New Roman"/>
        <family val="1"/>
        <charset val="204"/>
      </rPr>
      <t>НОВИНКА!</t>
    </r>
  </si>
  <si>
    <t>PBH10</t>
  </si>
  <si>
    <t>НФ-00014849</t>
  </si>
  <si>
    <r>
      <t xml:space="preserve">Ополаскиватель для полости рта Антимикробный, 300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</si>
  <si>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>Ополаскиватель для полости рта Детокс, 300 мл</t>
    </r>
    <r>
      <rPr>
        <sz val="14"/>
        <color theme="1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</si>
  <si>
    <r>
      <t>Ополаскиватель для полости рта Комплексная защита, 300 мл</t>
    </r>
    <r>
      <rPr>
        <sz val="14"/>
        <color theme="1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</si>
  <si>
    <r>
      <t>Ополаскиватель для полости рта Освежающий, 300 мл</t>
    </r>
    <r>
      <rPr>
        <sz val="14"/>
        <color theme="1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</si>
  <si>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>Ополаскиватель для полости рта Укрепление дёсен, 300 мл</t>
    </r>
    <r>
      <rPr>
        <sz val="14"/>
        <color theme="1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</si>
  <si>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>ДЕТСКАЯ СЕРИЯ КЕНДИ ФАНТАСТИК</t>
  </si>
  <si>
    <t>НФ-00013493</t>
  </si>
  <si>
    <t>DBT01</t>
  </si>
  <si>
    <t>НФ-00015198</t>
  </si>
  <si>
    <t>Кенди Фантастик Детский шампунь, 3+, 300 мл НОВИНКА</t>
  </si>
  <si>
    <t>Кенди Фантастик Детский бальзам-кондиционер, 3+, 300 мл  НОВИНКА</t>
  </si>
  <si>
    <r>
      <t xml:space="preserve">Кенди Фантастик Детский шампунь, 3+, 300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</si>
  <si>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Кенди Фантастик Детский бальзам-кондиционер, 3+, 300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</si>
  <si>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Крем антибактериальный, 50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</t>
    </r>
  </si>
  <si>
    <r>
      <t xml:space="preserve">Масло для кутикулы Лимон, 15мл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</si>
  <si>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>Гель для тела антицеллюлитный термоактивный корректирующий, 250 мл.</t>
  </si>
  <si>
    <t xml:space="preserve">Гель для душа «Корица и Пачули», 250 мл. </t>
  </si>
  <si>
    <t>Жидкое мыло «Корица, апельсин и пачули», 250 мл.</t>
  </si>
  <si>
    <t>Жидкое мыло «Имбирь и лемонграсс», 250 мл.</t>
  </si>
  <si>
    <r>
      <t xml:space="preserve">Солевой скраб Дикая Мята, 250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</si>
  <si>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Скраб для тела Пряный кофе с солью и кофе, 250мл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</si>
  <si>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Крем для лица Super Food, 50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</si>
  <si>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>Крем для век Алоэ Вера, витаминизирующий, 15 мл</t>
  </si>
  <si>
    <t>Пена для ванны «Апельсин и мята», 300 мл</t>
  </si>
  <si>
    <r>
      <t xml:space="preserve">Сухое масло Аргании, 30мл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20.04.2025</t>
    </r>
  </si>
  <si>
    <r>
      <t xml:space="preserve">Арганы масло, 50мл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</t>
    </r>
  </si>
  <si>
    <r>
      <t xml:space="preserve">БАД «Омега-3 75%» (Omega-3 75% Fish Oil), 200 мл - 60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</si>
  <si>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t>ELI29</t>
  </si>
  <si>
    <t>НФ-00015482</t>
  </si>
  <si>
    <r>
      <t>БАД «Супер коллаген Vanilla» (Superb Сollagen) со вкусом «Ваниль», 500 мл, 160г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</si>
  <si>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t>ELI30</t>
  </si>
  <si>
    <t>НФ-00015561</t>
  </si>
  <si>
    <r>
      <t xml:space="preserve">БАД «Супер коллаген Strawberry» (Superb Сollagen) со вкусом «Клубника», 500 мл, 160г </t>
    </r>
    <r>
      <rPr>
        <b/>
        <sz val="12"/>
        <color rgb="FFFF0000"/>
        <rFont val="Times New Roman"/>
        <family val="1"/>
        <charset val="204"/>
      </rPr>
      <t>НОВИНКА!</t>
    </r>
  </si>
  <si>
    <t>ELI31</t>
  </si>
  <si>
    <t>НФ-00015562</t>
  </si>
  <si>
    <r>
      <t xml:space="preserve">БАД «Супер коллаген Lemon» (Superb Сollagen) со вкусом «Лимон», 500 мл, 160г </t>
    </r>
    <r>
      <rPr>
        <b/>
        <sz val="12"/>
        <color rgb="FFFF0000"/>
        <rFont val="Times New Roman"/>
        <family val="1"/>
        <charset val="204"/>
      </rPr>
      <t>НОВИНКА!</t>
    </r>
  </si>
  <si>
    <t>ELI32</t>
  </si>
  <si>
    <t>НФ-00015563</t>
  </si>
  <si>
    <r>
      <t xml:space="preserve">БАД «Супер коллаген Cherry» (Superb Сollagen) со вкусом «Вишня», 500 мл, 160г </t>
    </r>
    <r>
      <rPr>
        <b/>
        <sz val="12"/>
        <color rgb="FFFF0000"/>
        <rFont val="Times New Roman"/>
        <family val="1"/>
        <charset val="204"/>
      </rPr>
      <t>НОВИНКА!</t>
    </r>
  </si>
  <si>
    <t>ELI33</t>
  </si>
  <si>
    <t>НФ-00015564</t>
  </si>
  <si>
    <r>
      <t xml:space="preserve">БАД «Супер коллаген Orange-banana» (Superb Сollagen) со вкусом «Апельсин-банан», 500 мл, 160г </t>
    </r>
    <r>
      <rPr>
        <b/>
        <sz val="12"/>
        <color rgb="FFFF0000"/>
        <rFont val="Times New Roman"/>
        <family val="1"/>
        <charset val="204"/>
      </rPr>
      <t>НОВИНКА!</t>
    </r>
  </si>
  <si>
    <t>ELI34</t>
  </si>
  <si>
    <t>НФ-00015565</t>
  </si>
  <si>
    <r>
      <t xml:space="preserve">Кенди Фантастик Детский гель-пена для ванн 2 в 1, 3+, 300 мл </t>
    </r>
    <r>
      <rPr>
        <b/>
        <sz val="12"/>
        <color rgb="FFFF0000"/>
        <rFont val="Times New Roman"/>
        <family val="1"/>
        <charset val="204"/>
      </rPr>
      <t>НОВИНКА!</t>
    </r>
  </si>
  <si>
    <t>SG19</t>
  </si>
  <si>
    <t>НФ-00013494</t>
  </si>
  <si>
    <t>Кенди Фантастик Детский гель-пена для ванн 2 в 1, 3+, 300 мл НОВИНКА!</t>
  </si>
  <si>
    <r>
      <rPr>
        <b/>
        <sz val="12"/>
        <color rgb="FF000000"/>
        <rFont val="Times New Roman"/>
        <family val="1"/>
        <charset val="204"/>
      </rPr>
      <t>Гидрофильное питательное масло для душа «Миндаль», 150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</si>
  <si>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t>GMD01</t>
  </si>
  <si>
    <t>GMD02</t>
  </si>
  <si>
    <t>НФ-00014459</t>
  </si>
  <si>
    <t>НФ-00014458</t>
  </si>
  <si>
    <t>Гидрофильное питательное масло для душа «Миндаль», 150 мл НОВИНКА!</t>
  </si>
  <si>
    <r>
      <t xml:space="preserve">Гидрофильное питательное масло для душа «Кокос», 150 мл </t>
    </r>
    <r>
      <rPr>
        <b/>
        <sz val="12"/>
        <color rgb="FFFF0000"/>
        <rFont val="Times New Roman"/>
        <family val="1"/>
        <charset val="204"/>
      </rPr>
      <t>НОВИНКА!</t>
    </r>
  </si>
  <si>
    <t>Гидрофильное питательное масло для душа «Кокос», 150 мл НОВИНКА!</t>
  </si>
  <si>
    <t>Натуральное мыло ручной работы Шоколад, 100гр</t>
  </si>
  <si>
    <t>Весенние наборы</t>
  </si>
  <si>
    <r>
      <t xml:space="preserve">Подарочный набор «Брусника»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</si>
  <si>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Подарочный набор «Черника» </t>
    </r>
    <r>
      <rPr>
        <b/>
        <sz val="12"/>
        <color rgb="FFFF0000"/>
        <rFont val="Times New Roman"/>
        <family val="1"/>
        <charset val="204"/>
      </rPr>
      <t>НОВИНКА!</t>
    </r>
  </si>
  <si>
    <t>PNC01</t>
  </si>
  <si>
    <t>НФ-00016014</t>
  </si>
  <si>
    <t>PNB02</t>
  </si>
  <si>
    <t>НФ-00016029</t>
  </si>
  <si>
    <t>ВЕСЕННИЕ НАБОРЫ</t>
  </si>
  <si>
    <t xml:space="preserve">БАД «Кератин. Кожа, Волосы и Ногти», 150 мл, 60 капсул </t>
  </si>
  <si>
    <t xml:space="preserve">БАД «Комплекс 5-HTP плюс (Complex 5-HTP+)», 200 мл - 120 капсул </t>
  </si>
  <si>
    <r>
      <t xml:space="preserve">Organic Bitter Apricot Oil, 30 мл </t>
    </r>
    <r>
      <rPr>
        <sz val="12"/>
        <color rgb="FFFF0000"/>
        <rFont val="Times New Roman"/>
        <family val="1"/>
        <charset val="204"/>
      </rPr>
      <t>-</t>
    </r>
    <r>
      <rPr>
        <b/>
        <i/>
        <u/>
        <sz val="14"/>
        <color rgb="FFFF0000"/>
        <rFont val="Times New Roman"/>
        <family val="1"/>
        <charset val="204"/>
      </rPr>
      <t>60%</t>
    </r>
  </si>
  <si>
    <r>
      <t xml:space="preserve">Organic Pomegranate Oil, 30 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</si>
  <si>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Organic Sea Buckthorn Oil, 30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</si>
  <si>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мыло ручной работы Африка,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</si>
  <si>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мыло ручной работы Гречка, 100гр </t>
    </r>
    <r>
      <rPr>
        <b/>
        <i/>
        <u/>
        <sz val="14"/>
        <color rgb="FFFF0000"/>
        <rFont val="Times New Roman"/>
        <family val="1"/>
        <charset val="204"/>
      </rPr>
      <t xml:space="preserve">-60%  </t>
    </r>
  </si>
  <si>
    <r>
      <t xml:space="preserve">Натуральное мыло ручной работы Ним,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</si>
  <si>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Бальзам с эвкалиптом, 100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</si>
  <si>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 xml:space="preserve">NEW Молочко для тела «Лайм и мята», 200 мл </t>
  </si>
  <si>
    <r>
      <t xml:space="preserve">Гидрофильный гель для бритья "Сладкий апельсин", 150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</si>
  <si>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Гель для душа «Корица и Пачули», 400 мл.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</si>
  <si>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Крем-масло Арктическая Ягода, 150мл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</si>
  <si>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Крем-масло Дикая Роза, 150мл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</si>
  <si>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Крем-масло Прованские травы, 150мл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</si>
  <si>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Крем-масло Сибирские травы, 150мл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</si>
  <si>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Крем-масло Цитрусовая свежесть, 150мл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</si>
  <si>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Маска для волос Северные ягоды, 150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</si>
  <si>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Маска для волос Прованские травы, 150 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</si>
  <si>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Маска для волос Сибирские травы, 150 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</si>
  <si>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Кедровый гоммаж для лица, 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</si>
  <si>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 xml:space="preserve">Сыворотка для лица SUPER FOOD, супер питание, 30мл </t>
  </si>
  <si>
    <t>Крем для век Малина, тонизирующий, 15 мл</t>
  </si>
  <si>
    <t xml:space="preserve">Крем для век Гранат, питательный, 15 мл </t>
  </si>
  <si>
    <r>
      <t xml:space="preserve">Маска для лица DETOX с сажей дуба, 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</si>
  <si>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Янтарная маска-скраб для лица, 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</si>
  <si>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Жидкие патчи LIGHT SIDE, отбеливающие, 30мл </t>
    </r>
    <r>
      <rPr>
        <b/>
        <i/>
        <u/>
        <sz val="14"/>
        <color rgb="FFFF0000"/>
        <rFont val="Times New Roman"/>
        <family val="1"/>
        <charset val="204"/>
      </rPr>
      <t xml:space="preserve">-60%  </t>
    </r>
  </si>
  <si>
    <r>
      <t xml:space="preserve">Набор  жидких патчей  BEAUTY SET  24/7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  <r>
      <rPr>
        <sz val="12"/>
        <rFont val="Times New Roman"/>
        <family val="1"/>
        <charset val="204"/>
      </rPr>
      <t xml:space="preserve"> </t>
    </r>
  </si>
  <si>
    <r>
      <t xml:space="preserve">Праймер Увлажняющий, 30мл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</si>
  <si>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Праймер Матирующий, 30 мл </t>
    </r>
    <r>
      <rPr>
        <b/>
        <i/>
        <u/>
        <sz val="14"/>
        <color rgb="FFFF0000"/>
        <rFont val="Times New Roman"/>
        <family val="1"/>
        <charset val="204"/>
      </rPr>
      <t xml:space="preserve">-60%  </t>
    </r>
  </si>
  <si>
    <r>
      <t xml:space="preserve">Хайлайтер кремовый Ivory, 15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</si>
  <si>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Жидкий хайлайтер Сold galactic glow (серебро), 30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rFont val="Times New Roman"/>
        <family val="1"/>
        <charset val="204"/>
      </rPr>
      <t xml:space="preserve"> </t>
    </r>
  </si>
  <si>
    <r>
      <t xml:space="preserve">Жидкий хайлайтер High glow (золото), 30мл -60%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rFont val="Times New Roman"/>
        <family val="1"/>
        <charset val="204"/>
      </rPr>
      <t xml:space="preserve"> </t>
    </r>
  </si>
  <si>
    <r>
      <t xml:space="preserve">Блеск для губ CAMELLIA CREAM, 10мл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</si>
  <si>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Крем для умывания-DETOX,  100мл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15.06.2025</t>
    </r>
  </si>
  <si>
    <t xml:space="preserve">Крем для лица Череда, защита от ветра и холода, 50мл </t>
  </si>
  <si>
    <t>Согревающий крем Череда, 50 мл</t>
  </si>
  <si>
    <r>
      <t xml:space="preserve">Крем для ухода за кожей «Цитронелла», 100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</si>
  <si>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Натуральный баттер «Алоэ Вера», 150 мл.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</si>
  <si>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Манго баттер, 150мл </t>
    </r>
    <r>
      <rPr>
        <b/>
        <i/>
        <u/>
        <sz val="14"/>
        <color rgb="FFFF0000"/>
        <rFont val="Times New Roman"/>
        <family val="1"/>
        <charset val="204"/>
      </rPr>
      <t xml:space="preserve">-55% </t>
    </r>
  </si>
  <si>
    <r>
      <t xml:space="preserve">Ополаскиватель для полости рта Черника, детский  300 мл </t>
    </r>
    <r>
      <rPr>
        <b/>
        <i/>
        <u/>
        <sz val="14"/>
        <color rgb="FFFF0000"/>
        <rFont val="Times New Roman"/>
        <family val="1"/>
        <charset val="204"/>
      </rPr>
      <t xml:space="preserve">-60%  </t>
    </r>
  </si>
  <si>
    <t xml:space="preserve">PRO BIO ANTI-DANDRUFF SCALP SERUM, сыворотка для борьбы с перхотью, 100 мл </t>
  </si>
  <si>
    <t xml:space="preserve">PRO BIO SCALP PEELING, пилинг для кожи головы, 100 мл </t>
  </si>
  <si>
    <t>PRO BIO HAIR TOTAL SMOOTH BALM, бальзам-кондиционер, 350 мл</t>
  </si>
  <si>
    <t>PRO BIO HAIR PURPLE BLOND COLOR PROTECT BALM, оттеночный бальзам-кондиционер для осветленных волос, 350 мл</t>
  </si>
  <si>
    <t>PRO BIO HAIR PURPLE BLOND SHAMPOO, оттеночный шампунь для осветленных волос, 350 мл</t>
  </si>
  <si>
    <t>PRO BIO HAIR REPAIR SHAMPOO, восстанавливающий шампунь с кератином, 350 мл</t>
  </si>
  <si>
    <t>PRO BIO HAIR ANTI-DANDRUFF SHAMPOO, шампунь для борьбы с перхотью, 350 мл</t>
  </si>
  <si>
    <t>PRO BIO HAIR SEBUM CONTROL SHAMPOO, себорегулирующий шампунь, 350 мл</t>
  </si>
  <si>
    <t>PRO BIO HAIR MOISTURIZING SHAMPOO увлажняющий шампунь с гиалуроновой кислотой, 350 мл</t>
  </si>
  <si>
    <t>Миниатюра PRO BIO HAIR MOISTURIZING SHAMPOO увлажняющий шампунь с гиалуроновой кислотой, 50 мл</t>
  </si>
  <si>
    <t>Миниатюра PRO BIO HAIR SEBUM CONTROL SHAMPOO, себорегулирующий шампунь, 50 мл</t>
  </si>
  <si>
    <t>Миниатюра PRO BIO HAIR ANTI-DANDRUFF SHAMPOO, шампунь для борьбы с перхотью, 50 мл</t>
  </si>
  <si>
    <t>Миниатюра PRO BIO HAIR REPAIR SHAMPOO, восстанавливающий шампунь с кератином, 50 мл</t>
  </si>
  <si>
    <t>Миниатюра PRO BIO HAIR PURPLE BLOND SHAMPOO, оттеночный шампунь для осветленных волос, 50 мл</t>
  </si>
  <si>
    <t>Миниатюра PRO BIO HAIR PURPLE BLOND COLOR PROTECT, оттеночный бальзам-кондиционер для осветленных волос, 50 мл</t>
  </si>
  <si>
    <t>Миниатюра PRO BIO HAIR TOTAL SMOOTH BALM, бальзам-кондиционер, 50 мл</t>
  </si>
  <si>
    <t>БАД «Хелатное железо (Iron chelate)», 100 мл - 60 капсул</t>
  </si>
  <si>
    <t>БАД «Иммуно (Immuno)», 150 мл - 60 капсул</t>
  </si>
  <si>
    <t>БАД «Коэнзим Q10 (Coenzyme Q10)», 100 мл - 30 капсул</t>
  </si>
  <si>
    <t>БАД «Рутин+ (Rutin+)», 150 мл - 60 капсул</t>
  </si>
  <si>
    <t>Сыворотка для лица Facial Serum «Niacinamide 11% + Zinc 1%», 30 мл</t>
  </si>
  <si>
    <t>Сыворотка для лица Facial Serum «Bakuchiol 1%+ Zinc 2% + Salicylic Acid 2%», 30 мл</t>
  </si>
  <si>
    <t>Сыворотка для лица Facial Serum «Bisabolol 0,5%», 30 мл</t>
  </si>
  <si>
    <t>Сыворотка для лица Facial serum «Bakuchiol 0,8% + Tocopherol», 30 мл</t>
  </si>
  <si>
    <t>Сыворотка для лица Facial Serum «Resveratrol 0,5 %», 30 мл</t>
  </si>
  <si>
    <t>Сыворотка для лица Facial Serum «Ferulic Acid 0,5% + Vitamin C 10%», 30 мл</t>
  </si>
  <si>
    <t>Гель-филлер для лица «Collagen&amp;Hyaluronic acid», 50 мл</t>
  </si>
  <si>
    <t>Гелевый флюид «AHA/BHA», MINI 50 мл</t>
  </si>
  <si>
    <t>Гелевый флюид «Calamine&amp;Arginine», MINI 50 мл</t>
  </si>
  <si>
    <t>Гелевый флюид «Proteins», MINI 50 мл</t>
  </si>
  <si>
    <t>Гель для интимной гигиены, рефил, 400 мл</t>
  </si>
  <si>
    <t>Гель для душа «Эвкалипт», 400 мл.</t>
  </si>
  <si>
    <t>Гель для душа «Урман», 400 мл.</t>
  </si>
  <si>
    <t>Гель для душа Лаванда, 400 мл</t>
  </si>
  <si>
    <t>Гель для душа Цитрусовая свежесть, 400 мл</t>
  </si>
  <si>
    <t>Гель для душа « ReFresh», 400 мл</t>
  </si>
  <si>
    <t>Гель для душа «Дикая мята», 400 мл.</t>
  </si>
  <si>
    <t>Кондиционер-ополаскиватель для волос с малиновым уксусом, 200 мл.</t>
  </si>
  <si>
    <t>Тоник для восстановления и роста волос «Розмарин и мята», 200 мл</t>
  </si>
  <si>
    <t>Натуральное массажное масло, 0+, 100 мл</t>
  </si>
  <si>
    <t>Детский двухфазный спрей для волос ЮННИ, послушные локоны, 200 мл</t>
  </si>
  <si>
    <t>Крем для рук «Миндаль и олива», 300 мл</t>
  </si>
  <si>
    <t>Набор ADVENT BEAUTY-BOX  НОВИНКА!</t>
  </si>
  <si>
    <r>
      <t xml:space="preserve">Набор ADVENT BEAUTY-BOX  </t>
    </r>
    <r>
      <rPr>
        <b/>
        <sz val="12"/>
        <color rgb="FFFF0000"/>
        <rFont val="Times New Roman"/>
        <family val="1"/>
        <charset val="204"/>
      </rPr>
      <t>НОВИНКА!</t>
    </r>
  </si>
  <si>
    <t>NABB01</t>
  </si>
  <si>
    <t>НФ-00015783</t>
  </si>
  <si>
    <r>
      <t xml:space="preserve">Кондиционер для белья Мята и Лимон, 1л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</si>
  <si>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Кондиционер для белья апельсин и грейпфрут, 1л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</si>
  <si>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Кондиционер для белья без аромата, 1л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</si>
  <si>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Кондиционер для белья апельсин и грейпфрут, 1,5л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</si>
  <si>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Кондиционер для белья без аромата, 1,5л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</si>
  <si>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Кондиционер для белья мята и лимон, 1,5л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</si>
  <si>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Кондиционер для белья прованские травы, 1,5л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</si>
  <si>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t>БАД «K2+D3+Ca Комплит» (K2+D3+Ca Сomplete), 150 мл - 60 капсул</t>
  </si>
  <si>
    <t>Массажное масло Дикая Роза профилактика растяжек, 100мл</t>
  </si>
  <si>
    <t xml:space="preserve">Крем для лица Малина, тонизирующий, 50мл </t>
  </si>
  <si>
    <t>Крем для лица Морошка, увлажняющий, 50мл</t>
  </si>
  <si>
    <t>Крем для лица Гранат, питательный, 50 мл</t>
  </si>
  <si>
    <t>Крем для лица Алоэ Вера, витаминизирующий, 50 мл</t>
  </si>
  <si>
    <r>
      <t xml:space="preserve">Альгинатная маска для лица Тонизирующая, 30гр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</si>
  <si>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Альгинатная маска для лица Отбеливающая, 500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</si>
  <si>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Альгинатная маска для лица Тонизирующая, 500мл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theme="1"/>
        <rFont val="Times New Roman"/>
        <family val="1"/>
        <charset val="204"/>
      </rPr>
      <t xml:space="preserve"> </t>
    </r>
  </si>
  <si>
    <t>Экологичный освежитель воздуха на основе масел МЯТА И ЛЕМОНГРАСС, 300 мл</t>
  </si>
  <si>
    <r>
      <t xml:space="preserve">Органическое кокосовое масло нерафинированное Extra Virgin, 150 мл пл/б </t>
    </r>
    <r>
      <rPr>
        <b/>
        <sz val="12"/>
        <color rgb="FFFF0000"/>
        <rFont val="Times New Roman"/>
        <family val="1"/>
        <charset val="204"/>
      </rPr>
      <t>АКЦИЯ!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06.12.2024</t>
    </r>
  </si>
  <si>
    <r>
      <t xml:space="preserve">Органическое кокосовое масло нерафинированное Extra Virgin, 250 мл пл/б </t>
    </r>
    <r>
      <rPr>
        <b/>
        <sz val="12"/>
        <color rgb="FFFF0000"/>
        <rFont val="Times New Roman"/>
        <family val="1"/>
        <charset val="204"/>
      </rPr>
      <t xml:space="preserve">АКЦИЯ! </t>
    </r>
    <r>
      <rPr>
        <b/>
        <i/>
        <sz val="14"/>
        <color rgb="FFFF0000"/>
        <rFont val="Times New Roman"/>
        <family val="1"/>
        <charset val="204"/>
      </rPr>
      <t>годен до 06.12.2024</t>
    </r>
  </si>
  <si>
    <r>
      <t xml:space="preserve">Натуральное мыло ручной работы Алеппо, 100 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</si>
  <si>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Блеск для губ TANGERINE, 10мл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</si>
  <si>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Блеск для губ CORAL SAND, 10мл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</si>
  <si>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БАД «Топ Комбо:Холин Инозитол (Top Combo:Choline&amp;Inositol)», 200 мл - 90 капсул </t>
    </r>
    <r>
      <rPr>
        <b/>
        <sz val="12"/>
        <color rgb="FFFF0000"/>
        <rFont val="Times New Roman"/>
        <family val="1"/>
        <charset val="204"/>
      </rPr>
      <t xml:space="preserve">НОВИНКА! </t>
    </r>
  </si>
  <si>
    <t>ELI35</t>
  </si>
  <si>
    <t>НФ-00016044</t>
  </si>
  <si>
    <t>CBD</t>
  </si>
  <si>
    <t>CBD (LEVRANA)</t>
  </si>
  <si>
    <r>
      <t xml:space="preserve">Шампунь растительный для поврежденных волос CBD, 400 мл </t>
    </r>
    <r>
      <rPr>
        <b/>
        <sz val="12"/>
        <color rgb="FFFF0000"/>
        <rFont val="Times New Roman"/>
        <family val="1"/>
        <charset val="204"/>
      </rPr>
      <t>НОВИНКА!</t>
    </r>
  </si>
  <si>
    <t>CBD07</t>
  </si>
  <si>
    <t>НФ-00015828</t>
  </si>
  <si>
    <r>
      <t xml:space="preserve">Бальзам-кондиционер растительный для поврежденных волос CBD, 250 мл </t>
    </r>
    <r>
      <rPr>
        <b/>
        <sz val="12"/>
        <color rgb="FFFF0000"/>
        <rFont val="Times New Roman"/>
        <family val="1"/>
        <charset val="204"/>
      </rPr>
      <t>НОВИНКА!</t>
    </r>
  </si>
  <si>
    <t>CBD08</t>
  </si>
  <si>
    <t>НФ-00015829</t>
  </si>
  <si>
    <r>
      <t xml:space="preserve">Успокаивающая двухфазная сыворотка для лица CBD, 30 мл </t>
    </r>
    <r>
      <rPr>
        <b/>
        <sz val="12"/>
        <color rgb="FFFF0000"/>
        <rFont val="Times New Roman"/>
        <family val="1"/>
        <charset val="204"/>
      </rPr>
      <t>НОВИНКА!</t>
    </r>
  </si>
  <si>
    <t>CBD04</t>
  </si>
  <si>
    <t>НФ-00015825</t>
  </si>
  <si>
    <t>CBD10</t>
  </si>
  <si>
    <r>
      <t xml:space="preserve">Сыворотка для стимуляции роста волос CBD, 100 мл </t>
    </r>
    <r>
      <rPr>
        <b/>
        <sz val="12"/>
        <color rgb="FFFF0000"/>
        <rFont val="Times New Roman"/>
        <family val="1"/>
        <charset val="204"/>
      </rPr>
      <t>НОВИНКА!</t>
    </r>
  </si>
  <si>
    <t>НФ-00015831</t>
  </si>
  <si>
    <r>
      <t xml:space="preserve">Восстанавливающий крем для лица CBD, 50 мл </t>
    </r>
    <r>
      <rPr>
        <b/>
        <sz val="12"/>
        <color rgb="FFFF0000"/>
        <rFont val="Times New Roman"/>
        <family val="1"/>
        <charset val="204"/>
      </rPr>
      <t>НОВИНКА!</t>
    </r>
  </si>
  <si>
    <t>CBD05</t>
  </si>
  <si>
    <t>НФ-00015826</t>
  </si>
  <si>
    <r>
      <t xml:space="preserve">Маска для лица очищающая CBD, 50 мл </t>
    </r>
    <r>
      <rPr>
        <b/>
        <sz val="12"/>
        <color rgb="FFFF0000"/>
        <rFont val="Times New Roman"/>
        <family val="1"/>
        <charset val="204"/>
      </rPr>
      <t>НОВИНКА!</t>
    </r>
  </si>
  <si>
    <t>CBD06</t>
  </si>
  <si>
    <t>НФ-00015827</t>
  </si>
  <si>
    <r>
      <t xml:space="preserve">Гель для умывания СВD, 200 мл </t>
    </r>
    <r>
      <rPr>
        <b/>
        <sz val="12"/>
        <color rgb="FFFF0000"/>
        <rFont val="Times New Roman"/>
        <family val="1"/>
        <charset val="204"/>
      </rPr>
      <t>НОВИНКА!</t>
    </r>
  </si>
  <si>
    <t>CBD01</t>
  </si>
  <si>
    <t>НФ-00015822</t>
  </si>
  <si>
    <r>
      <t xml:space="preserve">Зубная паста CBD, 75 мл </t>
    </r>
    <r>
      <rPr>
        <b/>
        <sz val="12"/>
        <color rgb="FFFF0000"/>
        <rFont val="Times New Roman"/>
        <family val="1"/>
        <charset val="204"/>
      </rPr>
      <t>НОВИНКА!</t>
    </r>
  </si>
  <si>
    <t>CBD11</t>
  </si>
  <si>
    <t>НФ-00016233</t>
  </si>
  <si>
    <t xml:space="preserve">БАД «Топ Комбо:Холин Инозитол (Top Combo:Choline&amp;Inositol)», 200 мл - 90 капсул НОВИНКА! </t>
  </si>
  <si>
    <t>Шампунь растительный для поврежденных волос CBD, 400 мл НОВИНКА!</t>
  </si>
  <si>
    <t>Бальзам-кондиционер растительный для поврежденных волос CBD, 250 мл НОВИНКА!</t>
  </si>
  <si>
    <t>Сыворотка для стимуляции роста волос CBD, 100 мл НОВИНКА!</t>
  </si>
  <si>
    <t>Успокаивающая двухфазная сыворотка для лица CBD, 30 мл НОВИНКА!</t>
  </si>
  <si>
    <t>Восстанавливающий крем для лица CBD, 50 мл НОВИНКА!</t>
  </si>
  <si>
    <t>Маска для лица очищающая CBD, 50 мл НОВИНКА!</t>
  </si>
  <si>
    <t>Гель для умывания СВD, 200 мл НОВИНКА!</t>
  </si>
  <si>
    <t>Зубная паста CBD, 75 мл НОВИНКА!</t>
  </si>
  <si>
    <r>
      <t xml:space="preserve">Восстанавливающий тонер для лица CBD, 150 мл  </t>
    </r>
    <r>
      <rPr>
        <b/>
        <sz val="12"/>
        <color rgb="FFFF0000"/>
        <rFont val="Times New Roman"/>
        <family val="1"/>
        <charset val="204"/>
      </rPr>
      <t>НОВИНКА!</t>
    </r>
  </si>
  <si>
    <t>CBD02</t>
  </si>
  <si>
    <t>НФ-00015823</t>
  </si>
  <si>
    <r>
      <t xml:space="preserve">БАД «Витамин С. Содиум Аскорбат (Vit C. Sodium ascorbate)», 150 мл - 60 капсул </t>
    </r>
    <r>
      <rPr>
        <b/>
        <sz val="12"/>
        <color rgb="FFFF0000"/>
        <rFont val="Times New Roman"/>
        <family val="1"/>
        <charset val="204"/>
      </rPr>
      <t xml:space="preserve">НОВИНКА! </t>
    </r>
  </si>
  <si>
    <t>ELI41</t>
  </si>
  <si>
    <t>НФ-00016269</t>
  </si>
  <si>
    <t>Твердый шампунь «Авокадо и кокос», 50 г.</t>
  </si>
  <si>
    <t>SHS05</t>
  </si>
  <si>
    <t>НФ-00015152</t>
  </si>
  <si>
    <r>
      <t xml:space="preserve">Твердый шампунь «Авокадо и кокос», 50 г. </t>
    </r>
    <r>
      <rPr>
        <b/>
        <sz val="12"/>
        <color rgb="FFFF0000"/>
        <rFont val="Times New Roman"/>
        <family val="1"/>
        <charset val="204"/>
      </rPr>
      <t>НОВИНКА!</t>
    </r>
  </si>
  <si>
    <t>CBD09</t>
  </si>
  <si>
    <r>
      <t xml:space="preserve">Крем-маска для волос, интенсивное восстановление ослабленных и поврежденных волос CBD, 250 мл </t>
    </r>
    <r>
      <rPr>
        <b/>
        <sz val="12"/>
        <color rgb="FFFF0000"/>
        <rFont val="Times New Roman"/>
        <family val="1"/>
        <charset val="204"/>
      </rPr>
      <t>НОВИНКА!</t>
    </r>
  </si>
  <si>
    <t>НФ-00015830</t>
  </si>
  <si>
    <r>
      <t xml:space="preserve">БАД «В9 жидкий (B9 liquid)», 30 мл, спрей  </t>
    </r>
    <r>
      <rPr>
        <b/>
        <sz val="12"/>
        <color rgb="FFFF0000"/>
        <rFont val="Times New Roman"/>
        <family val="1"/>
        <charset val="204"/>
      </rPr>
      <t xml:space="preserve">НОВИНКА! </t>
    </r>
  </si>
  <si>
    <r>
      <t xml:space="preserve">БАД «В12 жидкий (В12 liquid)», 30 мл, спрей  </t>
    </r>
    <r>
      <rPr>
        <b/>
        <sz val="12"/>
        <color rgb="FFFF0000"/>
        <rFont val="Times New Roman"/>
        <family val="1"/>
        <charset val="204"/>
      </rPr>
      <t xml:space="preserve">НОВИНКА! </t>
    </r>
  </si>
  <si>
    <t>ELI38</t>
  </si>
  <si>
    <t>ELI39</t>
  </si>
  <si>
    <t>НФ-00016266</t>
  </si>
  <si>
    <t>НФ-00016267</t>
  </si>
  <si>
    <t xml:space="preserve"> </t>
  </si>
  <si>
    <r>
      <t xml:space="preserve">БАД «Комплекс 5-HTP плюс (Complex 5-HTP+)», 150 мл - 60 капсул </t>
    </r>
    <r>
      <rPr>
        <b/>
        <i/>
        <u/>
        <sz val="14"/>
        <color rgb="FFFF0000"/>
        <rFont val="Times New Roman"/>
        <family val="1"/>
        <charset val="204"/>
      </rPr>
      <t>-50%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30.06.2025</t>
    </r>
  </si>
  <si>
    <r>
      <t xml:space="preserve">БАД «Базовый Д3 600МЕ (D3 essential 600ME)», 100 мл, спрей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10.05.2025</t>
    </r>
  </si>
  <si>
    <r>
      <t xml:space="preserve">БАД «Антиоксидант (Antioxidant)», 200 мл - 100 капсул </t>
    </r>
    <r>
      <rPr>
        <b/>
        <i/>
        <u/>
        <sz val="14"/>
        <color rgb="FFFF0000"/>
        <rFont val="Times New Roman"/>
        <family val="1"/>
        <charset val="204"/>
      </rPr>
      <t>-50%</t>
    </r>
    <r>
      <rPr>
        <b/>
        <i/>
        <sz val="14"/>
        <color rgb="FFFF0000"/>
        <rFont val="Times New Roman"/>
        <family val="1"/>
        <charset val="204"/>
      </rPr>
      <t xml:space="preserve"> годен до 29.12.2024</t>
    </r>
  </si>
  <si>
    <r>
      <t xml:space="preserve">Гель для душа «Полярный Шиповник», 250 мл.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</si>
  <si>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Спрей-фиксатор для укладки волос, 150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25.07.2025</t>
    </r>
  </si>
  <si>
    <t>Дневная сыворотка для лица Брусника, ANTI-AGE, 30мл</t>
  </si>
  <si>
    <t>Сыворотка Squalane, 100% растительный сквалан, 30мл</t>
  </si>
  <si>
    <r>
      <t xml:space="preserve">Сыворотка для лица Витамин E, растительный, чистый антиоксидант, 15мл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</si>
  <si>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Гелевая маска для лица «Кислотная» 100 мл </t>
    </r>
    <r>
      <rPr>
        <b/>
        <i/>
        <u/>
        <sz val="14"/>
        <color rgb="FFFF0000"/>
        <rFont val="Times New Roman"/>
        <family val="1"/>
        <charset val="204"/>
      </rPr>
      <t>-70%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 xml:space="preserve">годен до 25.11.2024   </t>
    </r>
  </si>
  <si>
    <r>
      <t xml:space="preserve">Блеск для губ MAROON, 10мл </t>
    </r>
    <r>
      <rPr>
        <b/>
        <i/>
        <u/>
        <sz val="14"/>
        <color rgb="FFFF0000"/>
        <rFont val="Times New Roman"/>
        <family val="1"/>
        <charset val="204"/>
      </rPr>
      <t>-70%</t>
    </r>
    <r>
      <rPr>
        <sz val="12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25.12.2024</t>
    </r>
  </si>
  <si>
    <t>Сыворотка для лица Чага и Сфагнум, мужская, 30 мл</t>
  </si>
  <si>
    <t>Солнцезащитный крем для лица и тела «Календула 50SPF 0+», 100 мл</t>
  </si>
  <si>
    <t>Крем для лица Календула 15SPF, 50 мл (матирующий эффект)</t>
  </si>
  <si>
    <t>Молочко для тела Календула 20 SPF 0+, 150 мл</t>
  </si>
  <si>
    <t>Порошок для посудомоечной машины, усиленная формула, 3000 гр</t>
  </si>
  <si>
    <t>Ополаскиватель для посудомоечной машины, 500 мл</t>
  </si>
  <si>
    <t>Гель для мытья посуды Мята и Лимон, 500 мл</t>
  </si>
  <si>
    <t>Гель для мытья посуды Мята и Лимон, 1л</t>
  </si>
  <si>
    <t>Гель для мытья посуды Мята и Лимон, 5 л</t>
  </si>
  <si>
    <t>Гель для мытья посуды Хвойный лес, 500 мл</t>
  </si>
  <si>
    <t>Гель для мытья посуды Хвойный лес, 1 л</t>
  </si>
  <si>
    <t>Гель для мытья посуды Хвойный лес, 5 л</t>
  </si>
  <si>
    <t>Гель для мытья посуды Лаванда, 500 мл.</t>
  </si>
  <si>
    <t>Гель для мытья посуды Лаванда, 1 л.</t>
  </si>
  <si>
    <t>Гель для мытья посуды Цитрусовая свежесть, 500 мл</t>
  </si>
  <si>
    <t>Гель для мытья посуды Цитрусовая свежесть, 1 л</t>
  </si>
  <si>
    <t>Гель для мытья посуды Цитрусовая свежесть, 5 л</t>
  </si>
  <si>
    <t>Гель для мытья посуды без аромата, 500 мл</t>
  </si>
  <si>
    <t>Гель для мытья посуды без аромата, 1л</t>
  </si>
  <si>
    <t>Гель для мытья посуды без аромата, 5 л</t>
  </si>
  <si>
    <t>Жидкое мыло Лаванда, 1 л.</t>
  </si>
  <si>
    <t>Жидкое мыло Мята перечная, 1л</t>
  </si>
  <si>
    <t>Жидкое мыло Мята перечная, 5л</t>
  </si>
  <si>
    <t>Жидкое мыло Лемонграсс, 1л</t>
  </si>
  <si>
    <t>Жидкое мыло Лемонграсс, 5л</t>
  </si>
  <si>
    <t>Жидкое мыло Сладкий Апельсин, 1л</t>
  </si>
  <si>
    <t>Жидкое мыло Сладкий Апельсин, 5л</t>
  </si>
  <si>
    <t>Жидкое мыло без аромата, 1л</t>
  </si>
  <si>
    <t>Жидкое мыло без аромата, 5л</t>
  </si>
  <si>
    <t>Порошок для стирки белья универсальный, 3кг</t>
  </si>
  <si>
    <t>Порошок для стирки белья отбеливающий, 1кг</t>
  </si>
  <si>
    <t>Порошок для стирки белья отбеливающий, 3кг</t>
  </si>
  <si>
    <t>Порошок для стирки цветного белья, 1кг</t>
  </si>
  <si>
    <t>Порошок для стирки цветного белья, 3кг</t>
  </si>
  <si>
    <t>Гель для стирки белья Универсальный, 1500мл</t>
  </si>
  <si>
    <t>Гель для стирки белья Универсальный, 5л</t>
  </si>
  <si>
    <t>Гель для стирки белья без аромата, 1500мл</t>
  </si>
  <si>
    <t>Гель для стирки белья без аромата, 5л</t>
  </si>
  <si>
    <t>Гель для стирки цветного белья, 1500мл</t>
  </si>
  <si>
    <t>Гель для стирки цветного белья, 5л</t>
  </si>
  <si>
    <t>Отбеливатель для белья, 400 гр</t>
  </si>
  <si>
    <t>Гель для мытья полов без аромата, 1л</t>
  </si>
  <si>
    <t>Гель для мытья полов без аромата, 5л</t>
  </si>
  <si>
    <t>Гель для мытья полов Свежий Апельсин, 1л</t>
  </si>
  <si>
    <t>Гель для мытья полов Свежий Апельсин, 5л</t>
  </si>
  <si>
    <t>Универсальный спрей для кухни, удаление жира и нагара, 500мл</t>
  </si>
  <si>
    <t>Спрей для чистки акриловых поверхностей, 500мл</t>
  </si>
  <si>
    <t>Спрей для детских комнат, 500 мл</t>
  </si>
  <si>
    <t>Средство для чистки унитаза, 1л</t>
  </si>
  <si>
    <t>Мыло твердое Мята и Лимон, 100гр</t>
  </si>
  <si>
    <r>
      <t xml:space="preserve">Гель для мытья посуды Прованские травы, 5 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</si>
  <si>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Жидкое мыло Прованские травы, 5л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</si>
  <si>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Гель для мытья полов Свежий Апельсин, 500мл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</si>
  <si>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Средство для чистки унитаза, 500 мл.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</si>
  <si>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Сыворотка для волос, против перхоти с ферментами ржи, 75мл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15.02.2025</t>
    </r>
  </si>
  <si>
    <r>
      <t xml:space="preserve">Спрей от комаров и насекомых Цитронелла, ANTI-BUG SPRAY, 100мл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 годен до 02.07.2025</t>
    </r>
  </si>
  <si>
    <r>
      <t xml:space="preserve">Альгинатная маска для лица Отбеливающая, 30гр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25.04.2025</t>
    </r>
  </si>
  <si>
    <r>
      <t xml:space="preserve">Гель для тела Алоэ Вера, 100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08.03.2025</t>
    </r>
  </si>
  <si>
    <r>
      <t xml:space="preserve">Гель для умывания Детокс (гидрофильный), 150мл </t>
    </r>
    <r>
      <rPr>
        <b/>
        <i/>
        <u/>
        <sz val="14"/>
        <color rgb="FFFF0000"/>
        <rFont val="Times New Roman"/>
        <family val="1"/>
        <charset val="204"/>
      </rPr>
      <t>-65%</t>
    </r>
    <r>
      <rPr>
        <b/>
        <i/>
        <sz val="14"/>
        <color rgb="FFFF0000"/>
        <rFont val="Times New Roman"/>
        <family val="1"/>
        <charset val="204"/>
      </rPr>
      <t xml:space="preserve"> годен до 28.02.2025</t>
    </r>
  </si>
  <si>
    <r>
      <t xml:space="preserve">Сухой минеральный хайлайтер «Light beam» (серебро), 5 г. </t>
    </r>
    <r>
      <rPr>
        <b/>
        <i/>
        <u/>
        <sz val="14"/>
        <color rgb="FFFF0000"/>
        <rFont val="Times New Roman"/>
        <family val="1"/>
        <charset val="204"/>
      </rPr>
      <t>-65%</t>
    </r>
    <r>
      <rPr>
        <b/>
        <i/>
        <sz val="14"/>
        <color rgb="FFFF0000"/>
        <rFont val="Times New Roman"/>
        <family val="1"/>
        <charset val="204"/>
      </rPr>
      <t xml:space="preserve"> годен до 13.12.2024 </t>
    </r>
  </si>
  <si>
    <r>
      <t xml:space="preserve">Сухой минеральный хайлайтер «Gold Flash» (золото), 5 г. </t>
    </r>
    <r>
      <rPr>
        <b/>
        <i/>
        <u/>
        <sz val="14"/>
        <color rgb="FFFF0000"/>
        <rFont val="Times New Roman"/>
        <family val="1"/>
        <charset val="204"/>
      </rPr>
      <t>-65%</t>
    </r>
    <r>
      <rPr>
        <b/>
        <i/>
        <sz val="14"/>
        <color rgb="FFFF0000"/>
        <rFont val="Times New Roman"/>
        <family val="1"/>
        <charset val="204"/>
      </rPr>
      <t xml:space="preserve"> годен до 13.12.2024  </t>
    </r>
  </si>
  <si>
    <r>
      <t xml:space="preserve">Масло для загара Подсолнух 100 мл.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09.07.2025</t>
    </r>
  </si>
  <si>
    <r>
      <t xml:space="preserve">Гель для бровей и ресниц, 7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25.07.2025</t>
    </r>
  </si>
  <si>
    <t>Масло массажное для груди «ЧЕРЕДА», 50 мл</t>
  </si>
  <si>
    <t>БАД «Усилитель сияния (Glow Booster)», 150мл - 60 капсул</t>
  </si>
  <si>
    <t>ELI40</t>
  </si>
  <si>
    <t>НФ-00016268</t>
  </si>
  <si>
    <r>
      <t xml:space="preserve">Регенерирующая сыворотка для лица CBD, 30 мл  </t>
    </r>
    <r>
      <rPr>
        <b/>
        <sz val="12"/>
        <color rgb="FFFF0000"/>
        <rFont val="Times New Roman"/>
        <family val="1"/>
        <charset val="204"/>
      </rPr>
      <t>НОВИНКА!</t>
    </r>
  </si>
  <si>
    <t>CBD03</t>
  </si>
  <si>
    <t>НФ-00015824</t>
  </si>
  <si>
    <t>Регенерирующая сыворотка для лица CBD, 30 мл  НОВИНКА!</t>
  </si>
  <si>
    <r>
      <t xml:space="preserve">БАД «Усилитель сияния (Glow Booster)», 150мл - 60 капсул  </t>
    </r>
    <r>
      <rPr>
        <b/>
        <sz val="12"/>
        <color rgb="FFFF0000"/>
        <rFont val="Times New Roman"/>
        <family val="1"/>
        <charset val="204"/>
      </rPr>
      <t>НОВИНКА!</t>
    </r>
  </si>
  <si>
    <t>ВРЕМЕННО НЕ ДОСТУПЕН ДЛЯ ЗАКАЗА!</t>
  </si>
  <si>
    <t>NSS01</t>
  </si>
  <si>
    <t>NSS02</t>
  </si>
  <si>
    <t>NSS03</t>
  </si>
  <si>
    <t>NSS04</t>
  </si>
  <si>
    <t>МЯГКОЕ МЫЛО</t>
  </si>
  <si>
    <r>
      <t>Натуральное мягкое мыло для бани «Мята и лимон», 500 мл</t>
    </r>
    <r>
      <rPr>
        <b/>
        <sz val="12"/>
        <color rgb="FFFF0000"/>
        <rFont val="Times New Roman"/>
        <family val="1"/>
        <charset val="204"/>
      </rPr>
      <t xml:space="preserve">  НОВИНКА!</t>
    </r>
  </si>
  <si>
    <r>
      <t xml:space="preserve">Натуральное мягкое мыло для бани "Эвкалипт", 500 мл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</si>
  <si>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Натуральное мягкое мыло для бани «Пихта и сосна», 500 мл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</si>
  <si>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Натуральное мягкое мыло для бани «Янтарное», 500 мл 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</si>
  <si>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t>НФ-00016490</t>
  </si>
  <si>
    <t>НФ-00016489</t>
  </si>
  <si>
    <t>НФ-00016488</t>
  </si>
  <si>
    <t>НФ-00016487</t>
  </si>
  <si>
    <t>Натуральное мягкое мыло для бани «Мята и лимон», 500 мл  НОВИНКА!</t>
  </si>
  <si>
    <t>Натуральное мягкое мыло для бани "Эвкалипт", 500 мл  НОВИНКА!</t>
  </si>
  <si>
    <t>Натуральное мягкое мыло для бани «Пихта и сосна», 500 мл  НОВИНКА!</t>
  </si>
  <si>
    <t>Натуральное мягкое мыло для бани «Янтарное», 500 мл  НОВИНКА!</t>
  </si>
  <si>
    <t xml:space="preserve">БАД «Коллагензим. Бромелайн» («Collagenzyme. Bromelain»), товарный знак «levrana» 500мл, 180гр </t>
  </si>
  <si>
    <t>ELI36</t>
  </si>
  <si>
    <t>НФ-00016046</t>
  </si>
  <si>
    <r>
      <t xml:space="preserve">БАД «Коллагензим. Бромелайн» («Collagenzyme. Bromelain»), товарный знак «levrana» 500мл, 180гр 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</si>
  <si>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t>ВРЕМЕННО НЕ ДОСТУПЕН ДЛЯ ЗАКАЗА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</si>
</sst>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RUB]"/>
    <numFmt numFmtId="165" formatCode="000000"/>
    <numFmt numFmtId="166" formatCode="[$-419]General"/>
  </numFmts>
  <fonts count="8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0099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sz val="12"/>
      <color rgb="FFF6952A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18"/>
      <color rgb="FF00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i/>
      <sz val="12"/>
      <color rgb="FF009900"/>
      <name val="Times New Roman"/>
      <family val="1"/>
      <charset val="204"/>
    </font>
    <font>
      <b/>
      <i/>
      <u/>
      <sz val="12"/>
      <color rgb="FF0099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8"/>
      <name val="Arial"/>
      <family val="2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Segoe U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theme="0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288">
    <xf numFmtId="0" fontId="0" fillId="0" borderId="0"/>
    <xf numFmtId="0" fontId="29" fillId="0" borderId="0"/>
    <xf numFmtId="0" fontId="18" fillId="0" borderId="0"/>
    <xf numFmtId="166" fontId="36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03">
    <xf numFmtId="0" fontId="0" fillId="0" borderId="0" xfId="0"/>
    <xf numFmtId="164" fontId="34" fillId="2" borderId="0" xfId="0" applyNumberFormat="1" applyFont="1" applyFill="1" applyBorder="1" applyAlignment="1">
      <alignment horizontal="center"/>
    </xf>
    <xf numFmtId="0" fontId="34" fillId="2" borderId="0" xfId="0" applyFont="1" applyFill="1"/>
    <xf numFmtId="0" fontId="34" fillId="0" borderId="0" xfId="0" applyFont="1"/>
    <xf numFmtId="0" fontId="20" fillId="0" borderId="0" xfId="0" applyFont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1" fillId="2" borderId="4" xfId="0" applyFont="1" applyFill="1" applyBorder="1" applyAlignment="1" applyProtection="1">
      <alignment vertical="center" wrapText="1"/>
      <protection hidden="1"/>
    </xf>
    <xf numFmtId="0" fontId="21" fillId="2" borderId="1" xfId="0" applyFont="1" applyFill="1" applyBorder="1" applyAlignment="1" applyProtection="1">
      <alignment vertical="center" wrapText="1"/>
      <protection hidden="1"/>
    </xf>
    <xf numFmtId="0" fontId="2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vertical="center" wrapText="1"/>
      <protection hidden="1"/>
    </xf>
    <xf numFmtId="0" fontId="24" fillId="0" borderId="1" xfId="0" applyNumberFormat="1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vertical="center" wrapText="1"/>
      <protection hidden="1"/>
    </xf>
    <xf numFmtId="0" fontId="22" fillId="5" borderId="7" xfId="0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 applyProtection="1">
      <alignment vertical="center" wrapText="1"/>
      <protection hidden="1"/>
    </xf>
    <xf numFmtId="0" fontId="21" fillId="0" borderId="1" xfId="0" applyFont="1" applyFill="1" applyBorder="1" applyAlignment="1" applyProtection="1">
      <alignment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wrapText="1"/>
      <protection hidden="1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wrapText="1"/>
      <protection hidden="1"/>
    </xf>
    <xf numFmtId="0" fontId="23" fillId="2" borderId="2" xfId="0" applyFont="1" applyFill="1" applyBorder="1" applyAlignment="1" applyProtection="1">
      <alignment wrapText="1"/>
      <protection hidden="1"/>
    </xf>
    <xf numFmtId="0" fontId="21" fillId="0" borderId="2" xfId="0" applyFont="1" applyFill="1" applyBorder="1" applyAlignment="1" applyProtection="1">
      <alignment vertical="center" wrapText="1"/>
      <protection hidden="1"/>
    </xf>
    <xf numFmtId="0" fontId="21" fillId="0" borderId="4" xfId="0" applyFont="1" applyBorder="1" applyAlignment="1" applyProtection="1">
      <alignment vertical="center" wrapText="1"/>
      <protection hidden="1"/>
    </xf>
    <xf numFmtId="0" fontId="21" fillId="2" borderId="10" xfId="0" applyFont="1" applyFill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horizontal="left" vertical="center" wrapText="1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0" fontId="23" fillId="0" borderId="2" xfId="0" applyFont="1" applyFill="1" applyBorder="1" applyAlignment="1" applyProtection="1">
      <alignment wrapText="1"/>
      <protection hidden="1"/>
    </xf>
    <xf numFmtId="0" fontId="20" fillId="5" borderId="7" xfId="0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Fill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wrapText="1"/>
      <protection hidden="1"/>
    </xf>
    <xf numFmtId="0" fontId="23" fillId="0" borderId="4" xfId="0" applyFont="1" applyBorder="1" applyAlignment="1" applyProtection="1">
      <alignment wrapText="1"/>
      <protection hidden="1"/>
    </xf>
    <xf numFmtId="0" fontId="20" fillId="5" borderId="7" xfId="0" applyFont="1" applyFill="1" applyBorder="1" applyAlignment="1" applyProtection="1">
      <alignment horizontal="center" wrapText="1"/>
      <protection hidden="1"/>
    </xf>
    <xf numFmtId="0" fontId="23" fillId="2" borderId="4" xfId="0" applyFont="1" applyFill="1" applyBorder="1" applyAlignment="1" applyProtection="1">
      <alignment wrapText="1"/>
      <protection hidden="1"/>
    </xf>
    <xf numFmtId="0" fontId="30" fillId="5" borderId="7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wrapText="1"/>
      <protection hidden="1"/>
    </xf>
    <xf numFmtId="0" fontId="24" fillId="2" borderId="2" xfId="0" applyFont="1" applyFill="1" applyBorder="1" applyAlignment="1" applyProtection="1">
      <alignment wrapText="1"/>
      <protection hidden="1"/>
    </xf>
    <xf numFmtId="0" fontId="21" fillId="0" borderId="4" xfId="0" applyFont="1" applyFill="1" applyBorder="1" applyAlignment="1" applyProtection="1">
      <alignment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2" xfId="0" applyFont="1" applyFill="1" applyBorder="1" applyAlignment="1" applyProtection="1">
      <alignment wrapText="1"/>
      <protection hidden="1"/>
    </xf>
    <xf numFmtId="0" fontId="21" fillId="2" borderId="2" xfId="0" applyFont="1" applyFill="1" applyBorder="1" applyAlignment="1" applyProtection="1">
      <alignment vertical="center" wrapText="1"/>
      <protection hidden="1"/>
    </xf>
    <xf numFmtId="0" fontId="20" fillId="5" borderId="7" xfId="1" applyFont="1" applyFill="1" applyBorder="1" applyAlignment="1" applyProtection="1">
      <alignment horizontal="center" vertical="center" wrapText="1"/>
      <protection hidden="1"/>
    </xf>
    <xf numFmtId="0" fontId="21" fillId="2" borderId="4" xfId="1" applyFont="1" applyFill="1" applyBorder="1" applyAlignment="1" applyProtection="1">
      <alignment vertical="center" wrapText="1"/>
      <protection hidden="1"/>
    </xf>
    <xf numFmtId="0" fontId="21" fillId="2" borderId="1" xfId="1" applyFont="1" applyFill="1" applyBorder="1" applyAlignment="1" applyProtection="1">
      <alignment vertical="center" wrapText="1"/>
      <protection hidden="1"/>
    </xf>
    <xf numFmtId="0" fontId="21" fillId="2" borderId="1" xfId="1" applyFont="1" applyFill="1" applyBorder="1" applyAlignment="1" applyProtection="1">
      <alignment horizontal="center" vertical="center" wrapText="1"/>
      <protection hidden="1"/>
    </xf>
    <xf numFmtId="0" fontId="21" fillId="0" borderId="1" xfId="1" applyFont="1" applyFill="1" applyBorder="1" applyAlignment="1" applyProtection="1">
      <alignment vertical="center" wrapText="1"/>
      <protection hidden="1"/>
    </xf>
    <xf numFmtId="0" fontId="21" fillId="0" borderId="1" xfId="1" applyFont="1" applyFill="1" applyBorder="1" applyAlignment="1" applyProtection="1">
      <alignment horizontal="center" vertical="center" wrapText="1"/>
      <protection hidden="1"/>
    </xf>
    <xf numFmtId="0" fontId="21" fillId="2" borderId="2" xfId="1" applyFont="1" applyFill="1" applyBorder="1" applyAlignment="1" applyProtection="1">
      <alignment vertical="center" wrapText="1"/>
      <protection hidden="1"/>
    </xf>
    <xf numFmtId="0" fontId="20" fillId="5" borderId="9" xfId="0" applyFont="1" applyFill="1" applyBorder="1" applyAlignment="1" applyProtection="1">
      <alignment horizontal="center" vertical="center" wrapText="1"/>
      <protection hidden="1"/>
    </xf>
    <xf numFmtId="0" fontId="20" fillId="3" borderId="7" xfId="0" applyFont="1" applyFill="1" applyBorder="1" applyAlignment="1" applyProtection="1">
      <alignment horizontal="center" vertical="center" wrapText="1"/>
      <protection hidden="1"/>
    </xf>
    <xf numFmtId="0" fontId="21" fillId="0" borderId="4" xfId="2" applyFont="1" applyBorder="1" applyAlignment="1" applyProtection="1">
      <alignment vertical="center" wrapText="1"/>
      <protection hidden="1"/>
    </xf>
    <xf numFmtId="0" fontId="21" fillId="0" borderId="1" xfId="2" applyFont="1" applyBorder="1" applyAlignment="1" applyProtection="1">
      <alignment vertical="center" wrapText="1"/>
      <protection hidden="1"/>
    </xf>
    <xf numFmtId="0" fontId="21" fillId="0" borderId="1" xfId="2" applyFont="1" applyFill="1" applyBorder="1" applyAlignment="1" applyProtection="1">
      <alignment vertical="center" wrapText="1"/>
      <protection hidden="1"/>
    </xf>
    <xf numFmtId="0" fontId="21" fillId="2" borderId="1" xfId="2" applyFont="1" applyFill="1" applyBorder="1" applyAlignment="1" applyProtection="1">
      <alignment horizontal="center" vertical="center" wrapText="1"/>
      <protection hidden="1"/>
    </xf>
    <xf numFmtId="0" fontId="23" fillId="2" borderId="1" xfId="2" applyFont="1" applyFill="1" applyBorder="1" applyAlignment="1" applyProtection="1">
      <alignment wrapText="1"/>
      <protection hidden="1"/>
    </xf>
    <xf numFmtId="0" fontId="23" fillId="2" borderId="1" xfId="2" applyFont="1" applyFill="1" applyBorder="1" applyAlignment="1" applyProtection="1">
      <alignment horizontal="center" vertical="center" wrapText="1"/>
      <protection hidden="1"/>
    </xf>
    <xf numFmtId="0" fontId="21" fillId="0" borderId="1" xfId="2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vertical="top" wrapText="1"/>
      <protection hidden="1"/>
    </xf>
    <xf numFmtId="0" fontId="24" fillId="0" borderId="4" xfId="0" applyFont="1" applyFill="1" applyBorder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wrapText="1"/>
      <protection hidden="1"/>
    </xf>
    <xf numFmtId="0" fontId="23" fillId="2" borderId="1" xfId="0" applyFont="1" applyFill="1" applyBorder="1" applyProtection="1">
      <protection hidden="1"/>
    </xf>
    <xf numFmtId="0" fontId="21" fillId="2" borderId="4" xfId="0" applyFont="1" applyFill="1" applyBorder="1" applyAlignment="1" applyProtection="1">
      <alignment horizontal="left" vertical="center" wrapText="1"/>
      <protection hidden="1"/>
    </xf>
    <xf numFmtId="0" fontId="23" fillId="2" borderId="1" xfId="0" applyFont="1" applyFill="1" applyBorder="1" applyAlignment="1" applyProtection="1">
      <alignment vertical="center"/>
      <protection hidden="1"/>
    </xf>
    <xf numFmtId="0" fontId="23" fillId="2" borderId="4" xfId="0" applyFont="1" applyFill="1" applyBorder="1" applyAlignment="1" applyProtection="1">
      <alignment vertical="center" wrapText="1"/>
      <protection hidden="1"/>
    </xf>
    <xf numFmtId="0" fontId="24" fillId="2" borderId="4" xfId="0" applyFont="1" applyFill="1" applyBorder="1" applyProtection="1">
      <protection hidden="1"/>
    </xf>
    <xf numFmtId="0" fontId="24" fillId="2" borderId="1" xfId="0" applyFont="1" applyFill="1" applyBorder="1" applyProtection="1">
      <protection hidden="1"/>
    </xf>
    <xf numFmtId="0" fontId="23" fillId="2" borderId="4" xfId="0" applyFont="1" applyFill="1" applyBorder="1" applyProtection="1">
      <protection hidden="1"/>
    </xf>
    <xf numFmtId="0" fontId="23" fillId="2" borderId="2" xfId="0" applyFont="1" applyFill="1" applyBorder="1" applyProtection="1">
      <protection hidden="1"/>
    </xf>
    <xf numFmtId="165" fontId="2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1" xfId="1" applyFont="1" applyFill="1" applyBorder="1" applyAlignment="1" applyProtection="1">
      <alignment horizontal="center" vertical="center" wrapText="1"/>
      <protection hidden="1"/>
    </xf>
    <xf numFmtId="0" fontId="23" fillId="0" borderId="1" xfId="1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left" vertical="center" wrapText="1"/>
      <protection hidden="1"/>
    </xf>
    <xf numFmtId="0" fontId="21" fillId="0" borderId="4" xfId="0" applyFont="1" applyFill="1" applyBorder="1" applyAlignment="1" applyProtection="1">
      <alignment horizontal="left" vertical="center" wrapText="1"/>
      <protection hidden="1"/>
    </xf>
    <xf numFmtId="0" fontId="23" fillId="2" borderId="1" xfId="0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 applyAlignment="1" applyProtection="1">
      <alignment horizontal="left" wrapText="1"/>
      <protection hidden="1"/>
    </xf>
    <xf numFmtId="0" fontId="23" fillId="2" borderId="1" xfId="2" applyFont="1" applyFill="1" applyBorder="1" applyAlignment="1" applyProtection="1">
      <alignment horizontal="left" wrapText="1"/>
      <protection hidden="1"/>
    </xf>
    <xf numFmtId="0" fontId="21" fillId="2" borderId="1" xfId="2" applyFont="1" applyFill="1" applyBorder="1" applyAlignment="1" applyProtection="1">
      <alignment horizontal="left" wrapText="1"/>
      <protection hidden="1"/>
    </xf>
    <xf numFmtId="0" fontId="30" fillId="5" borderId="12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vertical="center" wrapText="1"/>
      <protection hidden="1"/>
    </xf>
    <xf numFmtId="0" fontId="23" fillId="0" borderId="2" xfId="0" applyFont="1" applyFill="1" applyBorder="1" applyProtection="1">
      <protection hidden="1"/>
    </xf>
    <xf numFmtId="0" fontId="23" fillId="0" borderId="1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wrapText="1"/>
      <protection hidden="1"/>
    </xf>
    <xf numFmtId="0" fontId="24" fillId="0" borderId="6" xfId="0" applyFont="1" applyFill="1" applyBorder="1" applyAlignment="1" applyProtection="1">
      <alignment wrapText="1"/>
      <protection hidden="1"/>
    </xf>
    <xf numFmtId="0" fontId="40" fillId="0" borderId="1" xfId="0" applyNumberFormat="1" applyFont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0" fontId="30" fillId="5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24" fillId="0" borderId="1" xfId="0" applyFont="1" applyFill="1" applyBorder="1" applyAlignment="1" applyProtection="1">
      <alignment vertical="center" wrapText="1"/>
      <protection hidden="1"/>
    </xf>
    <xf numFmtId="0" fontId="24" fillId="0" borderId="1" xfId="2" applyFont="1" applyFill="1" applyBorder="1" applyAlignment="1" applyProtection="1">
      <alignment horizontal="left" wrapText="1"/>
      <protection hidden="1"/>
    </xf>
    <xf numFmtId="0" fontId="24" fillId="0" borderId="1" xfId="2" applyFont="1" applyFill="1" applyBorder="1" applyAlignment="1" applyProtection="1">
      <alignment wrapText="1"/>
      <protection hidden="1"/>
    </xf>
    <xf numFmtId="0" fontId="32" fillId="2" borderId="1" xfId="2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2" fillId="2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 applyProtection="1">
      <alignment horizontal="center" vertical="center" wrapText="1"/>
      <protection hidden="1"/>
    </xf>
    <xf numFmtId="0" fontId="40" fillId="2" borderId="1" xfId="0" applyFont="1" applyFill="1" applyBorder="1" applyAlignment="1" applyProtection="1">
      <alignment horizontal="center" vertical="center" wrapText="1"/>
      <protection hidden="1"/>
    </xf>
    <xf numFmtId="0" fontId="33" fillId="2" borderId="1" xfId="0" applyFont="1" applyFill="1" applyBorder="1" applyAlignment="1" applyProtection="1">
      <alignment horizontal="center" vertical="center" wrapText="1"/>
      <protection hidden="1"/>
    </xf>
    <xf numFmtId="0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5" borderId="12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2" applyFont="1" applyFill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/>
    <xf numFmtId="0" fontId="20" fillId="5" borderId="11" xfId="0" applyFont="1" applyFill="1" applyBorder="1" applyAlignment="1" applyProtection="1">
      <alignment horizontal="center" vertical="center" wrapText="1"/>
      <protection hidden="1"/>
    </xf>
    <xf numFmtId="165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3" fillId="7" borderId="18" xfId="0" applyFont="1" applyFill="1" applyBorder="1" applyAlignment="1" applyProtection="1">
      <alignment horizontal="center" wrapText="1"/>
      <protection hidden="1"/>
    </xf>
    <xf numFmtId="0" fontId="23" fillId="2" borderId="4" xfId="0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hidden="1"/>
    </xf>
    <xf numFmtId="0" fontId="21" fillId="0" borderId="4" xfId="2" applyFont="1" applyFill="1" applyBorder="1" applyAlignment="1" applyProtection="1">
      <alignment horizontal="left" wrapText="1"/>
      <protection hidden="1"/>
    </xf>
    <xf numFmtId="0" fontId="23" fillId="0" borderId="2" xfId="0" applyFont="1" applyFill="1" applyBorder="1" applyAlignment="1" applyProtection="1">
      <alignment horizontal="left" wrapText="1"/>
      <protection hidden="1"/>
    </xf>
    <xf numFmtId="0" fontId="32" fillId="2" borderId="4" xfId="0" applyFont="1" applyFill="1" applyBorder="1" applyAlignment="1" applyProtection="1">
      <alignment horizontal="center" vertical="center" wrapText="1"/>
      <protection hidden="1"/>
    </xf>
    <xf numFmtId="0" fontId="23" fillId="0" borderId="6" xfId="0" applyFont="1" applyFill="1" applyBorder="1" applyAlignment="1" applyProtection="1">
      <alignment horizontal="left" wrapText="1"/>
      <protection hidden="1"/>
    </xf>
    <xf numFmtId="0" fontId="24" fillId="0" borderId="20" xfId="0" applyFont="1" applyFill="1" applyBorder="1" applyAlignment="1" applyProtection="1">
      <alignment horizontal="left" wrapText="1"/>
      <protection hidden="1"/>
    </xf>
    <xf numFmtId="0" fontId="20" fillId="6" borderId="7" xfId="0" applyFont="1" applyFill="1" applyBorder="1" applyAlignment="1" applyProtection="1">
      <alignment vertical="center" wrapText="1"/>
      <protection hidden="1"/>
    </xf>
    <xf numFmtId="0" fontId="16" fillId="0" borderId="4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21" fillId="2" borderId="15" xfId="2" applyFont="1" applyFill="1" applyBorder="1" applyAlignment="1" applyProtection="1">
      <alignment horizontal="left" vertical="center" wrapText="1"/>
      <protection hidden="1"/>
    </xf>
    <xf numFmtId="0" fontId="21" fillId="2" borderId="1" xfId="2" applyFont="1" applyFill="1" applyBorder="1" applyAlignment="1" applyProtection="1">
      <alignment horizontal="left" vertical="center" wrapText="1"/>
      <protection hidden="1"/>
    </xf>
    <xf numFmtId="165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1" xfId="2" applyFont="1" applyFill="1" applyBorder="1" applyAlignment="1" applyProtection="1">
      <alignment horizontal="center" vertical="center" wrapText="1"/>
      <protection hidden="1"/>
    </xf>
    <xf numFmtId="0" fontId="21" fillId="2" borderId="1" xfId="2" applyFont="1" applyFill="1" applyBorder="1" applyAlignment="1" applyProtection="1">
      <alignment vertical="center" wrapText="1"/>
      <protection hidden="1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165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3" fillId="0" borderId="1" xfId="0" applyNumberFormat="1" applyFont="1" applyBorder="1" applyAlignment="1" applyProtection="1">
      <alignment horizontal="center" vertical="center" wrapText="1"/>
      <protection hidden="1"/>
    </xf>
    <xf numFmtId="165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13" borderId="11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Alignment="1" applyProtection="1">
      <alignment vertical="center"/>
      <protection locked="0"/>
    </xf>
    <xf numFmtId="0" fontId="21" fillId="0" borderId="1" xfId="0" applyFont="1" applyBorder="1"/>
    <xf numFmtId="0" fontId="35" fillId="2" borderId="2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21" fillId="0" borderId="4" xfId="0" applyFont="1" applyBorder="1"/>
    <xf numFmtId="0" fontId="23" fillId="0" borderId="1" xfId="0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34" fillId="0" borderId="1" xfId="0" applyFont="1" applyBorder="1"/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4" fillId="0" borderId="6" xfId="0" applyFont="1" applyFill="1" applyBorder="1" applyAlignment="1" applyProtection="1">
      <alignment wrapText="1"/>
      <protection hidden="1"/>
    </xf>
    <xf numFmtId="0" fontId="22" fillId="5" borderId="11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left" vertical="center" wrapText="1"/>
      <protection hidden="1"/>
    </xf>
    <xf numFmtId="165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0" fillId="2" borderId="1" xfId="0" applyFont="1" applyFill="1" applyBorder="1" applyAlignment="1" applyProtection="1">
      <alignment vertical="center" wrapText="1"/>
      <protection hidden="1"/>
    </xf>
    <xf numFmtId="0" fontId="22" fillId="5" borderId="25" xfId="0" applyFont="1" applyFill="1" applyBorder="1" applyAlignment="1" applyProtection="1">
      <alignment horizontal="center" vertical="center" wrapText="1"/>
      <protection hidden="1"/>
    </xf>
    <xf numFmtId="1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2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Protection="1">
      <protection hidden="1"/>
    </xf>
    <xf numFmtId="0" fontId="22" fillId="14" borderId="18" xfId="0" applyFont="1" applyFill="1" applyBorder="1" applyAlignment="1" applyProtection="1">
      <alignment horizontal="center" vertical="center" wrapText="1"/>
      <protection hidden="1"/>
    </xf>
    <xf numFmtId="165" fontId="19" fillId="0" borderId="0" xfId="0" applyNumberFormat="1" applyFont="1" applyAlignment="1" applyProtection="1">
      <alignment horizontal="center" vertical="center"/>
      <protection locked="0"/>
    </xf>
    <xf numFmtId="165" fontId="23" fillId="0" borderId="0" xfId="0" applyNumberFormat="1" applyFont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40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0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23" fillId="0" borderId="1" xfId="0" applyNumberFormat="1" applyFont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hidden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19" fillId="17" borderId="0" xfId="0" applyFont="1" applyFill="1" applyAlignment="1" applyProtection="1">
      <protection locked="0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  <protection hidden="1"/>
    </xf>
    <xf numFmtId="0" fontId="21" fillId="0" borderId="5" xfId="0" applyFont="1" applyFill="1" applyBorder="1" applyAlignment="1" applyProtection="1">
      <alignment horizontal="left" vertical="center" wrapText="1"/>
      <protection hidden="1"/>
    </xf>
    <xf numFmtId="0" fontId="23" fillId="0" borderId="28" xfId="0" applyFont="1" applyFill="1" applyBorder="1" applyAlignment="1" applyProtection="1">
      <alignment horizontal="left" vertical="center" wrapText="1"/>
      <protection hidden="1"/>
    </xf>
    <xf numFmtId="0" fontId="23" fillId="2" borderId="5" xfId="0" applyFont="1" applyFill="1" applyBorder="1" applyAlignment="1" applyProtection="1">
      <alignment horizontal="left" vertical="center" wrapText="1"/>
      <protection hidden="1"/>
    </xf>
    <xf numFmtId="0" fontId="23" fillId="2" borderId="1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 applyProtection="1">
      <alignment horizontal="left" vertical="center" wrapText="1"/>
      <protection hidden="1"/>
    </xf>
    <xf numFmtId="0" fontId="24" fillId="2" borderId="30" xfId="0" applyFont="1" applyFill="1" applyBorder="1" applyAlignment="1" applyProtection="1">
      <alignment horizontal="left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0" fontId="22" fillId="5" borderId="13" xfId="0" applyFont="1" applyFill="1" applyBorder="1" applyAlignment="1" applyProtection="1">
      <alignment horizontal="center" vertical="center" wrapText="1"/>
      <protection hidden="1"/>
    </xf>
    <xf numFmtId="0" fontId="22" fillId="5" borderId="18" xfId="0" applyFont="1" applyFill="1" applyBorder="1" applyAlignment="1" applyProtection="1">
      <alignment horizontal="center" vertical="center" wrapText="1"/>
      <protection hidden="1"/>
    </xf>
    <xf numFmtId="0" fontId="21" fillId="0" borderId="4" xfId="2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>
      <alignment horizontal="center" vertical="center" wrapText="1"/>
    </xf>
    <xf numFmtId="165" fontId="2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4" xfId="0" applyFont="1" applyFill="1" applyBorder="1" applyAlignment="1" applyProtection="1">
      <alignment vertical="center" wrapText="1"/>
      <protection hidden="1"/>
    </xf>
    <xf numFmtId="1" fontId="2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4" xfId="2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left" vertical="center" wrapText="1"/>
      <protection hidden="1"/>
    </xf>
    <xf numFmtId="0" fontId="24" fillId="19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  <protection hidden="1"/>
    </xf>
    <xf numFmtId="0" fontId="40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3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20" xfId="0" applyFont="1" applyFill="1" applyBorder="1" applyAlignment="1" applyProtection="1">
      <alignment horizontal="left" vertical="center" wrapText="1"/>
      <protection hidden="1"/>
    </xf>
    <xf numFmtId="0" fontId="23" fillId="0" borderId="29" xfId="0" applyFont="1" applyFill="1" applyBorder="1" applyAlignment="1" applyProtection="1">
      <alignment horizontal="left" vertical="center" wrapText="1"/>
      <protection hidden="1"/>
    </xf>
    <xf numFmtId="0" fontId="23" fillId="2" borderId="29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Border="1" applyAlignment="1" applyProtection="1">
      <alignment wrapText="1"/>
      <protection hidden="1"/>
    </xf>
    <xf numFmtId="1" fontId="23" fillId="0" borderId="1" xfId="0" applyNumberFormat="1" applyFont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2" borderId="32" xfId="0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left" vertical="center" wrapText="1"/>
      <protection hidden="1"/>
    </xf>
    <xf numFmtId="0" fontId="23" fillId="0" borderId="17" xfId="0" applyFont="1" applyBorder="1" applyAlignment="1" applyProtection="1">
      <alignment horizontal="left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  <protection hidden="1"/>
    </xf>
    <xf numFmtId="165" fontId="21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32" fillId="0" borderId="4" xfId="0" applyFont="1" applyFill="1" applyBorder="1" applyAlignment="1" applyProtection="1">
      <alignment horizontal="center" vertical="center" wrapText="1"/>
      <protection hidden="1"/>
    </xf>
    <xf numFmtId="0" fontId="20" fillId="13" borderId="33" xfId="0" applyFont="1" applyFill="1" applyBorder="1" applyAlignment="1" applyProtection="1">
      <alignment vertical="center" wrapText="1"/>
      <protection hidden="1"/>
    </xf>
    <xf numFmtId="0" fontId="23" fillId="13" borderId="33" xfId="0" applyFont="1" applyFill="1" applyBorder="1" applyAlignment="1" applyProtection="1">
      <alignment horizontal="center" vertical="center" wrapText="1"/>
      <protection hidden="1"/>
    </xf>
    <xf numFmtId="0" fontId="23" fillId="2" borderId="4" xfId="2" applyFont="1" applyFill="1" applyBorder="1" applyAlignment="1" applyProtection="1">
      <alignment horizontal="center" vertical="center" wrapText="1"/>
      <protection hidden="1"/>
    </xf>
    <xf numFmtId="0" fontId="21" fillId="2" borderId="4" xfId="2" applyFont="1" applyFill="1" applyBorder="1" applyAlignment="1" applyProtection="1">
      <alignment horizontal="center" vertical="center" wrapText="1"/>
      <protection hidden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0" fillId="6" borderId="33" xfId="0" applyFont="1" applyFill="1" applyBorder="1" applyAlignment="1" applyProtection="1">
      <alignment horizontal="center" vertical="center" wrapText="1"/>
      <protection hidden="1"/>
    </xf>
    <xf numFmtId="0" fontId="20" fillId="6" borderId="33" xfId="0" applyFont="1" applyFill="1" applyBorder="1" applyAlignment="1" applyProtection="1">
      <alignment vertical="center" wrapText="1"/>
      <protection hidden="1"/>
    </xf>
    <xf numFmtId="0" fontId="23" fillId="6" borderId="33" xfId="0" applyFont="1" applyFill="1" applyBorder="1" applyAlignment="1" applyProtection="1">
      <alignment horizontal="center" vertical="center" wrapText="1"/>
      <protection hidden="1"/>
    </xf>
    <xf numFmtId="0" fontId="32" fillId="0" borderId="3" xfId="0" applyFont="1" applyFill="1" applyBorder="1" applyAlignment="1" applyProtection="1">
      <alignment horizontal="center" vertical="center" wrapText="1"/>
      <protection hidden="1"/>
    </xf>
    <xf numFmtId="0" fontId="23" fillId="2" borderId="3" xfId="0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Fill="1" applyBorder="1" applyAlignment="1" applyProtection="1">
      <alignment horizontal="center" vertical="center" wrapText="1"/>
      <protection hidden="1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left" vertical="center" wrapText="1"/>
    </xf>
    <xf numFmtId="1" fontId="3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2" xfId="0" applyFont="1" applyFill="1" applyBorder="1" applyAlignment="1" applyProtection="1">
      <alignment horizontal="center" vertical="center" wrapText="1"/>
      <protection hidden="1"/>
    </xf>
    <xf numFmtId="0" fontId="32" fillId="2" borderId="2" xfId="0" applyFont="1" applyFill="1" applyBorder="1" applyAlignment="1" applyProtection="1">
      <alignment horizontal="center" vertical="center" wrapText="1"/>
      <protection hidden="1"/>
    </xf>
    <xf numFmtId="165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50" fillId="6" borderId="33" xfId="0" applyFont="1" applyFill="1" applyBorder="1" applyAlignment="1" applyProtection="1">
      <alignment horizontal="center" vertical="center" wrapText="1"/>
      <protection hidden="1"/>
    </xf>
    <xf numFmtId="0" fontId="40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3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center" vertical="center" wrapText="1"/>
      <protection hidden="1"/>
    </xf>
    <xf numFmtId="1" fontId="3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9" fillId="6" borderId="33" xfId="0" applyFont="1" applyFill="1" applyBorder="1" applyAlignment="1" applyProtection="1">
      <alignment horizontal="center" vertical="center" wrapText="1"/>
      <protection hidden="1"/>
    </xf>
    <xf numFmtId="0" fontId="22" fillId="6" borderId="33" xfId="0" applyFont="1" applyFill="1" applyBorder="1" applyAlignment="1" applyProtection="1">
      <alignment vertical="center" wrapText="1"/>
      <protection hidden="1"/>
    </xf>
    <xf numFmtId="0" fontId="21" fillId="6" borderId="33" xfId="0" applyFont="1" applyFill="1" applyBorder="1" applyAlignment="1" applyProtection="1">
      <alignment horizontal="center" vertical="center" wrapText="1"/>
      <protection hidden="1"/>
    </xf>
    <xf numFmtId="165" fontId="3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4" xfId="0" applyFont="1" applyFill="1" applyBorder="1" applyAlignment="1" applyProtection="1">
      <alignment horizontal="center" vertical="center" wrapText="1"/>
      <protection hidden="1"/>
    </xf>
    <xf numFmtId="1" fontId="3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Border="1" applyAlignment="1" applyProtection="1">
      <alignment horizontal="center" vertical="center" wrapText="1"/>
      <protection hidden="1"/>
    </xf>
    <xf numFmtId="0" fontId="40" fillId="0" borderId="2" xfId="0" applyNumberFormat="1" applyFont="1" applyBorder="1" applyAlignment="1" applyProtection="1">
      <alignment horizontal="center" vertical="center" wrapText="1"/>
      <protection hidden="1"/>
    </xf>
    <xf numFmtId="165" fontId="33" fillId="0" borderId="2" xfId="0" applyNumberFormat="1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40" fillId="0" borderId="4" xfId="0" applyNumberFormat="1" applyFont="1" applyBorder="1" applyAlignment="1" applyProtection="1">
      <alignment horizontal="center" vertical="center" wrapText="1"/>
      <protection hidden="1"/>
    </xf>
    <xf numFmtId="165" fontId="33" fillId="0" borderId="4" xfId="0" applyNumberFormat="1" applyFont="1" applyBorder="1" applyAlignment="1" applyProtection="1">
      <alignment horizontal="center" vertical="center" wrapText="1"/>
      <protection hidden="1"/>
    </xf>
    <xf numFmtId="0" fontId="24" fillId="0" borderId="4" xfId="0" applyNumberFormat="1" applyFont="1" applyBorder="1" applyAlignment="1" applyProtection="1">
      <alignment horizontal="center" vertical="center" wrapText="1"/>
      <protection hidden="1"/>
    </xf>
    <xf numFmtId="165" fontId="3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33" xfId="0" applyFont="1" applyFill="1" applyBorder="1" applyAlignment="1" applyProtection="1">
      <alignment horizontal="center" vertical="center" wrapText="1"/>
      <protection hidden="1"/>
    </xf>
    <xf numFmtId="0" fontId="46" fillId="10" borderId="33" xfId="0" applyFont="1" applyFill="1" applyBorder="1" applyAlignment="1" applyProtection="1">
      <alignment vertical="center" wrapText="1"/>
      <protection hidden="1"/>
    </xf>
    <xf numFmtId="0" fontId="55" fillId="10" borderId="33" xfId="0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0" fillId="15" borderId="33" xfId="0" applyFont="1" applyFill="1" applyBorder="1" applyAlignment="1" applyProtection="1">
      <alignment horizontal="center" vertical="center" wrapText="1"/>
      <protection hidden="1"/>
    </xf>
    <xf numFmtId="0" fontId="46" fillId="15" borderId="33" xfId="0" applyFont="1" applyFill="1" applyBorder="1" applyAlignment="1" applyProtection="1">
      <alignment vertical="center" wrapText="1"/>
      <protection hidden="1"/>
    </xf>
    <xf numFmtId="0" fontId="55" fillId="15" borderId="33" xfId="0" applyFont="1" applyFill="1" applyBorder="1" applyAlignment="1" applyProtection="1">
      <alignment horizontal="center" vertical="center" wrapText="1"/>
      <protection hidden="1"/>
    </xf>
    <xf numFmtId="0" fontId="46" fillId="15" borderId="34" xfId="0" applyFont="1" applyFill="1" applyBorder="1" applyAlignment="1" applyProtection="1">
      <alignment vertical="center" wrapText="1"/>
      <protection hidden="1"/>
    </xf>
    <xf numFmtId="0" fontId="40" fillId="0" borderId="2" xfId="0" applyFont="1" applyFill="1" applyBorder="1" applyAlignment="1" applyProtection="1">
      <alignment horizontal="center" vertical="center" wrapText="1"/>
      <protection hidden="1"/>
    </xf>
    <xf numFmtId="165" fontId="4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40" fillId="2" borderId="2" xfId="0" applyFont="1" applyFill="1" applyBorder="1" applyAlignment="1" applyProtection="1">
      <alignment horizontal="center" vertical="center" wrapText="1"/>
      <protection hidden="1"/>
    </xf>
    <xf numFmtId="0" fontId="24" fillId="2" borderId="2" xfId="0" applyFont="1" applyFill="1" applyBorder="1" applyAlignment="1" applyProtection="1">
      <alignment horizontal="center" vertical="center" wrapText="1"/>
      <protection hidden="1"/>
    </xf>
    <xf numFmtId="0" fontId="33" fillId="0" borderId="2" xfId="0" applyFont="1" applyFill="1" applyBorder="1" applyAlignment="1" applyProtection="1">
      <alignment horizontal="center" vertical="center" wrapText="1"/>
      <protection hidden="1"/>
    </xf>
    <xf numFmtId="165" fontId="2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7" fillId="6" borderId="33" xfId="0" applyFont="1" applyFill="1" applyBorder="1" applyAlignment="1" applyProtection="1">
      <alignment horizontal="center" vertical="center" wrapText="1"/>
      <protection hidden="1"/>
    </xf>
    <xf numFmtId="0" fontId="32" fillId="0" borderId="2" xfId="0" applyFont="1" applyBorder="1" applyAlignment="1" applyProtection="1">
      <alignment horizontal="center" vertical="center" wrapText="1"/>
      <protection hidden="1"/>
    </xf>
    <xf numFmtId="0" fontId="20" fillId="8" borderId="33" xfId="0" applyFont="1" applyFill="1" applyBorder="1" applyAlignment="1" applyProtection="1">
      <alignment vertical="center" wrapText="1"/>
      <protection hidden="1"/>
    </xf>
    <xf numFmtId="0" fontId="23" fillId="8" borderId="33" xfId="0" applyFont="1" applyFill="1" applyBorder="1" applyAlignment="1" applyProtection="1">
      <alignment horizontal="center" vertical="center" wrapText="1"/>
      <protection hidden="1"/>
    </xf>
    <xf numFmtId="0" fontId="20" fillId="9" borderId="33" xfId="0" applyFont="1" applyFill="1" applyBorder="1" applyAlignment="1" applyProtection="1">
      <alignment vertical="center" wrapText="1"/>
      <protection hidden="1"/>
    </xf>
    <xf numFmtId="0" fontId="23" fillId="9" borderId="33" xfId="0" applyFont="1" applyFill="1" applyBorder="1" applyAlignment="1" applyProtection="1">
      <alignment horizontal="center" vertical="center" wrapText="1"/>
      <protection hidden="1"/>
    </xf>
    <xf numFmtId="0" fontId="40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32" fillId="2" borderId="2" xfId="2" applyFont="1" applyFill="1" applyBorder="1" applyAlignment="1" applyProtection="1">
      <alignment horizontal="center" vertical="center" wrapText="1"/>
      <protection hidden="1"/>
    </xf>
    <xf numFmtId="0" fontId="21" fillId="2" borderId="2" xfId="2" applyFont="1" applyFill="1" applyBorder="1" applyAlignment="1" applyProtection="1">
      <alignment horizontal="center" vertical="center" wrapText="1"/>
      <protection hidden="1"/>
    </xf>
    <xf numFmtId="0" fontId="23" fillId="2" borderId="2" xfId="2" applyFont="1" applyFill="1" applyBorder="1" applyAlignment="1" applyProtection="1">
      <alignment horizontal="center" vertical="center" wrapText="1"/>
      <protection hidden="1"/>
    </xf>
    <xf numFmtId="0" fontId="20" fillId="12" borderId="33" xfId="0" applyFont="1" applyFill="1" applyBorder="1" applyAlignment="1" applyProtection="1">
      <alignment vertical="center" wrapText="1"/>
      <protection hidden="1"/>
    </xf>
    <xf numFmtId="0" fontId="23" fillId="12" borderId="33" xfId="0" applyFont="1" applyFill="1" applyBorder="1" applyAlignment="1" applyProtection="1">
      <alignment horizontal="center" vertical="center" wrapText="1"/>
      <protection hidden="1"/>
    </xf>
    <xf numFmtId="0" fontId="21" fillId="0" borderId="2" xfId="2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/>
      <protection locked="0"/>
    </xf>
    <xf numFmtId="0" fontId="32" fillId="2" borderId="4" xfId="2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165" fontId="23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33" xfId="2" applyFont="1" applyFill="1" applyBorder="1" applyAlignment="1" applyProtection="1">
      <alignment horizontal="center" vertical="center" wrapText="1"/>
      <protection hidden="1"/>
    </xf>
    <xf numFmtId="0" fontId="23" fillId="17" borderId="33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40" fillId="17" borderId="33" xfId="2" applyFont="1" applyFill="1" applyBorder="1" applyAlignment="1" applyProtection="1">
      <alignment horizontal="center" vertical="center" wrapText="1"/>
      <protection hidden="1"/>
    </xf>
    <xf numFmtId="165" fontId="24" fillId="17" borderId="33" xfId="2" applyNumberFormat="1" applyFont="1" applyFill="1" applyBorder="1" applyAlignment="1" applyProtection="1">
      <alignment horizontal="center" vertical="center" wrapText="1"/>
      <protection hidden="1"/>
    </xf>
    <xf numFmtId="0" fontId="24" fillId="17" borderId="33" xfId="2" applyFont="1" applyFill="1" applyBorder="1" applyAlignment="1" applyProtection="1">
      <alignment horizontal="center" vertical="center" wrapText="1"/>
      <protection hidden="1"/>
    </xf>
    <xf numFmtId="0" fontId="24" fillId="17" borderId="33" xfId="0" applyFont="1" applyFill="1" applyBorder="1" applyAlignment="1" applyProtection="1">
      <alignment horizontal="center" vertical="center" wrapText="1"/>
      <protection locked="0"/>
    </xf>
    <xf numFmtId="0" fontId="20" fillId="9" borderId="8" xfId="0" applyFont="1" applyFill="1" applyBorder="1" applyAlignment="1" applyProtection="1">
      <alignment horizontal="center" vertical="center" wrapText="1"/>
      <protection hidden="1"/>
    </xf>
    <xf numFmtId="0" fontId="20" fillId="12" borderId="33" xfId="0" applyFont="1" applyFill="1" applyBorder="1" applyAlignment="1" applyProtection="1">
      <alignment horizontal="center" vertical="center" wrapText="1"/>
      <protection hidden="1"/>
    </xf>
    <xf numFmtId="165" fontId="21" fillId="2" borderId="31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31" xfId="0" applyNumberFormat="1" applyFont="1" applyBorder="1" applyAlignment="1" applyProtection="1">
      <alignment horizontal="center" vertical="center" wrapText="1"/>
      <protection locked="0"/>
    </xf>
    <xf numFmtId="0" fontId="21" fillId="6" borderId="8" xfId="0" applyFont="1" applyFill="1" applyBorder="1" applyAlignment="1" applyProtection="1">
      <alignment horizontal="center" vertical="center" wrapText="1"/>
      <protection hidden="1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55" fillId="2" borderId="4" xfId="0" applyFont="1" applyFill="1" applyBorder="1" applyAlignment="1" applyProtection="1">
      <alignment horizontal="center" vertical="center" wrapText="1"/>
      <protection hidden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49" fillId="6" borderId="37" xfId="0" applyFont="1" applyFill="1" applyBorder="1" applyAlignment="1" applyProtection="1">
      <alignment horizontal="center" vertical="center" wrapText="1"/>
      <protection hidden="1"/>
    </xf>
    <xf numFmtId="0" fontId="22" fillId="6" borderId="37" xfId="0" applyFont="1" applyFill="1" applyBorder="1" applyAlignment="1" applyProtection="1">
      <alignment vertical="center" wrapText="1"/>
      <protection hidden="1"/>
    </xf>
    <xf numFmtId="0" fontId="21" fillId="6" borderId="37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left" vertical="center" wrapText="1"/>
      <protection hidden="1"/>
    </xf>
    <xf numFmtId="0" fontId="20" fillId="9" borderId="7" xfId="0" applyFont="1" applyFill="1" applyBorder="1" applyAlignment="1" applyProtection="1">
      <alignment horizontal="center" vertical="center" wrapText="1"/>
      <protection hidden="1"/>
    </xf>
    <xf numFmtId="0" fontId="44" fillId="15" borderId="7" xfId="0" applyFont="1" applyFill="1" applyBorder="1" applyAlignment="1" applyProtection="1">
      <alignment horizontal="center" vertical="center" wrapText="1"/>
      <protection hidden="1"/>
    </xf>
    <xf numFmtId="0" fontId="46" fillId="10" borderId="8" xfId="0" applyFont="1" applyFill="1" applyBorder="1" applyAlignment="1" applyProtection="1">
      <alignment horizontal="center" vertical="center" wrapText="1"/>
      <protection hidden="1"/>
    </xf>
    <xf numFmtId="0" fontId="46" fillId="17" borderId="8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>
      <alignment vertical="center"/>
    </xf>
    <xf numFmtId="0" fontId="23" fillId="0" borderId="6" xfId="0" applyFont="1" applyBorder="1" applyAlignment="1" applyProtection="1">
      <alignment wrapText="1"/>
      <protection locked="0"/>
    </xf>
    <xf numFmtId="0" fontId="23" fillId="0" borderId="6" xfId="0" applyFont="1" applyBorder="1" applyAlignment="1">
      <alignment wrapText="1"/>
    </xf>
    <xf numFmtId="2" fontId="23" fillId="0" borderId="6" xfId="0" applyNumberFormat="1" applyFont="1" applyBorder="1" applyAlignment="1">
      <alignment wrapText="1"/>
    </xf>
    <xf numFmtId="1" fontId="23" fillId="0" borderId="6" xfId="0" applyNumberFormat="1" applyFont="1" applyBorder="1" applyAlignment="1">
      <alignment wrapText="1"/>
    </xf>
    <xf numFmtId="0" fontId="24" fillId="2" borderId="29" xfId="0" applyFont="1" applyFill="1" applyBorder="1" applyAlignment="1">
      <alignment horizontal="left" vertical="center" wrapText="1"/>
    </xf>
    <xf numFmtId="0" fontId="23" fillId="0" borderId="28" xfId="0" applyFont="1" applyFill="1" applyBorder="1"/>
    <xf numFmtId="0" fontId="23" fillId="0" borderId="29" xfId="0" applyFont="1" applyFill="1" applyBorder="1"/>
    <xf numFmtId="0" fontId="23" fillId="0" borderId="30" xfId="0" applyFont="1" applyFill="1" applyBorder="1"/>
    <xf numFmtId="0" fontId="30" fillId="17" borderId="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wrapText="1"/>
    </xf>
    <xf numFmtId="0" fontId="23" fillId="2" borderId="26" xfId="0" applyFont="1" applyFill="1" applyBorder="1" applyAlignment="1">
      <alignment wrapText="1"/>
    </xf>
    <xf numFmtId="0" fontId="23" fillId="0" borderId="28" xfId="0" applyFont="1" applyFill="1" applyBorder="1" applyAlignment="1">
      <alignment wrapText="1"/>
    </xf>
    <xf numFmtId="0" fontId="47" fillId="20" borderId="26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0" borderId="29" xfId="0" applyFont="1" applyFill="1" applyBorder="1" applyAlignment="1">
      <alignment horizontal="left" vertical="center" wrapText="1"/>
    </xf>
    <xf numFmtId="0" fontId="21" fillId="2" borderId="28" xfId="0" applyFont="1" applyFill="1" applyBorder="1" applyAlignment="1">
      <alignment vertical="center" wrapText="1"/>
    </xf>
    <xf numFmtId="0" fontId="21" fillId="2" borderId="29" xfId="0" applyFont="1" applyFill="1" applyBorder="1" applyAlignment="1">
      <alignment vertical="center" wrapText="1"/>
    </xf>
    <xf numFmtId="0" fontId="21" fillId="20" borderId="29" xfId="0" applyFont="1" applyFill="1" applyBorder="1" applyAlignment="1">
      <alignment vertical="center" wrapText="1"/>
    </xf>
    <xf numFmtId="0" fontId="68" fillId="20" borderId="6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21" fillId="20" borderId="30" xfId="0" applyFont="1" applyFill="1" applyBorder="1" applyAlignment="1">
      <alignment vertical="center" wrapText="1"/>
    </xf>
    <xf numFmtId="0" fontId="23" fillId="0" borderId="29" xfId="0" applyFont="1" applyBorder="1" applyAlignment="1" applyProtection="1">
      <alignment vertical="center" wrapText="1"/>
      <protection locked="0"/>
    </xf>
    <xf numFmtId="0" fontId="23" fillId="0" borderId="30" xfId="0" applyFont="1" applyBorder="1" applyAlignment="1" applyProtection="1">
      <alignment vertical="center" wrapText="1"/>
      <protection locked="0"/>
    </xf>
    <xf numFmtId="0" fontId="21" fillId="0" borderId="28" xfId="2" applyFont="1" applyFill="1" applyBorder="1" applyAlignment="1" applyProtection="1">
      <alignment horizontal="left" vertical="center" wrapText="1"/>
      <protection hidden="1"/>
    </xf>
    <xf numFmtId="0" fontId="21" fillId="0" borderId="29" xfId="2" applyFont="1" applyFill="1" applyBorder="1" applyAlignment="1" applyProtection="1">
      <alignment horizontal="left" vertical="center" wrapText="1"/>
      <protection hidden="1"/>
    </xf>
    <xf numFmtId="0" fontId="21" fillId="2" borderId="28" xfId="2" applyFont="1" applyFill="1" applyBorder="1" applyAlignment="1" applyProtection="1">
      <alignment horizontal="left" vertical="center" wrapText="1"/>
      <protection hidden="1"/>
    </xf>
    <xf numFmtId="0" fontId="21" fillId="2" borderId="29" xfId="2" applyFont="1" applyFill="1" applyBorder="1" applyAlignment="1" applyProtection="1">
      <alignment horizontal="left" vertical="center" wrapText="1"/>
      <protection hidden="1"/>
    </xf>
    <xf numFmtId="0" fontId="23" fillId="2" borderId="29" xfId="2" applyFont="1" applyFill="1" applyBorder="1" applyAlignment="1" applyProtection="1">
      <alignment horizontal="left" vertical="center" wrapText="1"/>
      <protection hidden="1"/>
    </xf>
    <xf numFmtId="0" fontId="24" fillId="2" borderId="29" xfId="0" applyFont="1" applyFill="1" applyBorder="1" applyAlignment="1" applyProtection="1">
      <alignment horizontal="left" vertical="center" wrapText="1"/>
      <protection hidden="1"/>
    </xf>
    <xf numFmtId="0" fontId="24" fillId="2" borderId="29" xfId="2" applyFont="1" applyFill="1" applyBorder="1" applyAlignment="1" applyProtection="1">
      <alignment horizontal="left" vertical="center" wrapText="1"/>
      <protection hidden="1"/>
    </xf>
    <xf numFmtId="0" fontId="24" fillId="2" borderId="29" xfId="2" applyFont="1" applyFill="1" applyBorder="1" applyAlignment="1" applyProtection="1">
      <alignment vertical="center" wrapText="1"/>
      <protection hidden="1"/>
    </xf>
    <xf numFmtId="0" fontId="21" fillId="2" borderId="30" xfId="2" applyFont="1" applyFill="1" applyBorder="1" applyAlignment="1" applyProtection="1">
      <alignment horizontal="left" vertical="center" wrapText="1"/>
      <protection hidden="1"/>
    </xf>
    <xf numFmtId="0" fontId="23" fillId="0" borderId="6" xfId="0" applyFont="1" applyFill="1" applyBorder="1" applyAlignment="1" applyProtection="1">
      <alignment vertical="center" wrapText="1"/>
      <protection hidden="1"/>
    </xf>
    <xf numFmtId="0" fontId="24" fillId="2" borderId="29" xfId="0" applyFont="1" applyFill="1" applyBorder="1" applyAlignment="1" applyProtection="1">
      <alignment vertical="center" wrapText="1"/>
      <protection hidden="1"/>
    </xf>
    <xf numFmtId="0" fontId="23" fillId="2" borderId="29" xfId="0" applyFont="1" applyFill="1" applyBorder="1" applyAlignment="1" applyProtection="1">
      <alignment vertical="center" wrapText="1"/>
      <protection hidden="1"/>
    </xf>
    <xf numFmtId="0" fontId="23" fillId="0" borderId="29" xfId="0" applyFont="1" applyFill="1" applyBorder="1" applyAlignment="1" applyProtection="1">
      <alignment vertical="center" wrapText="1"/>
      <protection hidden="1"/>
    </xf>
    <xf numFmtId="0" fontId="23" fillId="20" borderId="6" xfId="0" applyFont="1" applyFill="1" applyBorder="1" applyAlignment="1" applyProtection="1">
      <alignment horizontal="left" vertical="center" wrapText="1"/>
      <protection hidden="1"/>
    </xf>
    <xf numFmtId="0" fontId="23" fillId="0" borderId="6" xfId="0" applyFont="1" applyFill="1" applyBorder="1" applyAlignment="1" applyProtection="1">
      <alignment horizontal="left" vertical="center" wrapText="1"/>
      <protection hidden="1"/>
    </xf>
    <xf numFmtId="0" fontId="23" fillId="0" borderId="20" xfId="0" applyFont="1" applyFill="1" applyBorder="1" applyAlignment="1" applyProtection="1">
      <alignment vertical="center" wrapText="1"/>
      <protection hidden="1"/>
    </xf>
    <xf numFmtId="0" fontId="21" fillId="0" borderId="6" xfId="0" applyFont="1" applyBorder="1" applyAlignment="1" applyProtection="1">
      <alignment horizontal="left" vertical="center" wrapText="1"/>
      <protection hidden="1"/>
    </xf>
    <xf numFmtId="0" fontId="23" fillId="20" borderId="29" xfId="0" applyFont="1" applyFill="1" applyBorder="1" applyAlignment="1" applyProtection="1">
      <alignment horizontal="left" vertical="center" wrapText="1"/>
      <protection hidden="1"/>
    </xf>
    <xf numFmtId="0" fontId="23" fillId="2" borderId="28" xfId="0" applyFont="1" applyFill="1" applyBorder="1" applyAlignment="1" applyProtection="1">
      <alignment horizontal="left" vertical="center" wrapText="1"/>
      <protection hidden="1"/>
    </xf>
    <xf numFmtId="0" fontId="23" fillId="2" borderId="3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48" fillId="0" borderId="25" xfId="0" applyFont="1" applyBorder="1" applyAlignment="1" applyProtection="1">
      <alignment vertical="center" wrapText="1"/>
      <protection hidden="1"/>
    </xf>
    <xf numFmtId="0" fontId="23" fillId="0" borderId="30" xfId="0" applyFont="1" applyBorder="1" applyAlignment="1" applyProtection="1">
      <alignment horizontal="left" vertical="center" wrapText="1"/>
      <protection hidden="1"/>
    </xf>
    <xf numFmtId="0" fontId="24" fillId="0" borderId="28" xfId="0" applyFont="1" applyFill="1" applyBorder="1" applyAlignment="1" applyProtection="1">
      <alignment horizontal="left" vertical="center" wrapText="1"/>
      <protection hidden="1"/>
    </xf>
    <xf numFmtId="0" fontId="21" fillId="0" borderId="29" xfId="1" applyFont="1" applyFill="1" applyBorder="1" applyAlignment="1" applyProtection="1">
      <alignment horizontal="left" vertical="center" wrapText="1"/>
      <protection hidden="1"/>
    </xf>
    <xf numFmtId="0" fontId="21" fillId="2" borderId="29" xfId="1" applyFont="1" applyFill="1" applyBorder="1" applyAlignment="1" applyProtection="1">
      <alignment horizontal="left" vertical="center" wrapText="1"/>
      <protection hidden="1"/>
    </xf>
    <xf numFmtId="0" fontId="21" fillId="0" borderId="29" xfId="0" applyFont="1" applyFill="1" applyBorder="1" applyAlignment="1" applyProtection="1">
      <alignment horizontal="left" vertical="center" wrapText="1"/>
      <protection hidden="1"/>
    </xf>
    <xf numFmtId="0" fontId="21" fillId="2" borderId="29" xfId="0" applyFont="1" applyFill="1" applyBorder="1" applyAlignment="1" applyProtection="1">
      <alignment horizontal="left" vertical="center" wrapText="1"/>
      <protection hidden="1"/>
    </xf>
    <xf numFmtId="0" fontId="21" fillId="0" borderId="30" xfId="0" applyFont="1" applyFill="1" applyBorder="1" applyAlignment="1" applyProtection="1">
      <alignment horizontal="left" vertical="center" wrapText="1"/>
      <protection hidden="1"/>
    </xf>
    <xf numFmtId="0" fontId="21" fillId="2" borderId="6" xfId="0" applyFont="1" applyFill="1" applyBorder="1" applyAlignment="1" applyProtection="1">
      <alignment horizontal="left" vertical="center" wrapText="1"/>
      <protection hidden="1"/>
    </xf>
    <xf numFmtId="0" fontId="21" fillId="0" borderId="28" xfId="0" applyFont="1" applyFill="1" applyBorder="1" applyAlignment="1" applyProtection="1">
      <alignment horizontal="left" vertical="center" wrapText="1"/>
      <protection hidden="1"/>
    </xf>
    <xf numFmtId="0" fontId="21" fillId="2" borderId="30" xfId="0" applyFont="1" applyFill="1" applyBorder="1" applyAlignment="1" applyProtection="1">
      <alignment horizontal="left" vertical="center" wrapText="1"/>
      <protection hidden="1"/>
    </xf>
    <xf numFmtId="0" fontId="23" fillId="2" borderId="6" xfId="0" applyFont="1" applyFill="1" applyBorder="1" applyAlignment="1" applyProtection="1">
      <alignment horizontal="left" vertical="center" wrapText="1"/>
      <protection hidden="1"/>
    </xf>
    <xf numFmtId="0" fontId="23" fillId="2" borderId="20" xfId="0" applyFont="1" applyFill="1" applyBorder="1" applyAlignment="1" applyProtection="1">
      <alignment horizontal="left" vertical="center" wrapText="1"/>
      <protection hidden="1"/>
    </xf>
    <xf numFmtId="0" fontId="24" fillId="0" borderId="30" xfId="0" applyFont="1" applyFill="1" applyBorder="1" applyAlignment="1" applyProtection="1">
      <alignment horizontal="left" vertical="center" wrapText="1"/>
      <protection hidden="1"/>
    </xf>
    <xf numFmtId="0" fontId="21" fillId="2" borderId="28" xfId="0" applyFont="1" applyFill="1" applyBorder="1" applyAlignment="1" applyProtection="1">
      <alignment horizontal="left" vertical="center" wrapText="1"/>
      <protection hidden="1"/>
    </xf>
    <xf numFmtId="0" fontId="23" fillId="2" borderId="26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 applyProtection="1">
      <alignment horizontal="left" vertical="center" wrapText="1"/>
      <protection hidden="1"/>
    </xf>
    <xf numFmtId="0" fontId="21" fillId="0" borderId="29" xfId="0" applyFont="1" applyBorder="1" applyAlignment="1" applyProtection="1">
      <alignment horizontal="left" vertical="center" wrapText="1"/>
      <protection hidden="1"/>
    </xf>
    <xf numFmtId="0" fontId="21" fillId="0" borderId="28" xfId="0" applyFont="1" applyBorder="1" applyAlignment="1" applyProtection="1">
      <alignment horizontal="left" vertical="center" wrapText="1"/>
      <protection hidden="1"/>
    </xf>
    <xf numFmtId="0" fontId="23" fillId="20" borderId="29" xfId="0" applyFont="1" applyFill="1" applyBorder="1" applyProtection="1">
      <protection locked="0"/>
    </xf>
    <xf numFmtId="0" fontId="21" fillId="20" borderId="28" xfId="2" applyFont="1" applyFill="1" applyBorder="1" applyAlignment="1" applyProtection="1">
      <alignment horizontal="left" wrapText="1"/>
      <protection hidden="1"/>
    </xf>
    <xf numFmtId="0" fontId="21" fillId="20" borderId="29" xfId="2" applyFont="1" applyFill="1" applyBorder="1" applyAlignment="1" applyProtection="1">
      <alignment horizontal="left" wrapText="1"/>
      <protection hidden="1"/>
    </xf>
    <xf numFmtId="0" fontId="21" fillId="20" borderId="30" xfId="2" applyFont="1" applyFill="1" applyBorder="1" applyAlignment="1" applyProtection="1">
      <alignment horizontal="left" wrapText="1"/>
      <protection hidden="1"/>
    </xf>
    <xf numFmtId="0" fontId="4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55" fillId="2" borderId="3" xfId="0" applyFont="1" applyFill="1" applyBorder="1" applyAlignment="1" applyProtection="1">
      <alignment horizontal="center" vertical="center" wrapText="1"/>
      <protection hidden="1"/>
    </xf>
    <xf numFmtId="164" fontId="23" fillId="2" borderId="3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29" xfId="0" applyFont="1" applyFill="1" applyBorder="1" applyAlignment="1">
      <alignment horizontal="left" vertical="center" wrapText="1"/>
    </xf>
    <xf numFmtId="165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26" xfId="0" applyFont="1" applyFill="1" applyBorder="1" applyAlignment="1" applyProtection="1">
      <alignment horizontal="left" vertical="center" wrapText="1"/>
      <protection hidden="1"/>
    </xf>
    <xf numFmtId="0" fontId="23" fillId="0" borderId="26" xfId="0" applyFont="1" applyFill="1" applyBorder="1" applyAlignment="1" applyProtection="1">
      <alignment horizontal="left" vertical="center" wrapText="1"/>
      <protection hidden="1"/>
    </xf>
    <xf numFmtId="1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Fill="1" applyBorder="1" applyAlignment="1" applyProtection="1">
      <alignment horizontal="left" vertical="center" wrapText="1"/>
      <protection hidden="1"/>
    </xf>
    <xf numFmtId="0" fontId="23" fillId="0" borderId="45" xfId="0" applyFont="1" applyFill="1" applyBorder="1" applyAlignment="1" applyProtection="1">
      <alignment horizontal="left" vertical="center" wrapText="1"/>
      <protection hidden="1"/>
    </xf>
    <xf numFmtId="0" fontId="32" fillId="0" borderId="31" xfId="0" applyFont="1" applyFill="1" applyBorder="1" applyAlignment="1" applyProtection="1">
      <alignment horizontal="center" vertical="center" wrapText="1"/>
      <protection hidden="1"/>
    </xf>
    <xf numFmtId="165" fontId="32" fillId="0" borderId="31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1" xfId="0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>
      <alignment horizontal="center" vertical="center" wrapText="1"/>
    </xf>
    <xf numFmtId="1" fontId="24" fillId="19" borderId="1" xfId="0" applyNumberFormat="1" applyFont="1" applyFill="1" applyBorder="1" applyAlignment="1">
      <alignment horizontal="center" vertical="center"/>
    </xf>
    <xf numFmtId="0" fontId="24" fillId="19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23" fillId="19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 applyProtection="1">
      <alignment horizontal="left" vertical="center" wrapText="1"/>
      <protection hidden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center" vertical="center" wrapText="1"/>
      <protection hidden="1"/>
    </xf>
    <xf numFmtId="0" fontId="21" fillId="0" borderId="6" xfId="1" applyFont="1" applyFill="1" applyBorder="1" applyAlignment="1" applyProtection="1">
      <alignment horizontal="left" vertical="center" wrapText="1"/>
      <protection hidden="1"/>
    </xf>
    <xf numFmtId="1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19" borderId="1" xfId="1" applyFont="1" applyFill="1" applyBorder="1" applyAlignment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 wrapText="1"/>
      <protection hidden="1"/>
    </xf>
    <xf numFmtId="0" fontId="23" fillId="19" borderId="1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 applyProtection="1">
      <alignment vertical="center" wrapText="1"/>
      <protection hidden="1"/>
    </xf>
    <xf numFmtId="0" fontId="32" fillId="0" borderId="1" xfId="2" applyFont="1" applyFill="1" applyBorder="1" applyAlignment="1" applyProtection="1">
      <alignment horizontal="center" vertical="center" wrapText="1"/>
      <protection hidden="1"/>
    </xf>
    <xf numFmtId="0" fontId="23" fillId="6" borderId="34" xfId="0" applyFont="1" applyFill="1" applyBorder="1" applyAlignment="1" applyProtection="1">
      <alignment horizontal="center" vertical="center" wrapText="1"/>
      <protection hidden="1"/>
    </xf>
    <xf numFmtId="0" fontId="23" fillId="9" borderId="34" xfId="0" applyFont="1" applyFill="1" applyBorder="1" applyAlignment="1" applyProtection="1">
      <alignment horizontal="center" vertical="center" wrapText="1"/>
      <protection hidden="1"/>
    </xf>
    <xf numFmtId="0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0" fillId="13" borderId="9" xfId="0" applyFont="1" applyFill="1" applyBorder="1" applyAlignment="1" applyProtection="1">
      <alignment vertical="center" wrapText="1"/>
      <protection hidden="1"/>
    </xf>
    <xf numFmtId="0" fontId="23" fillId="13" borderId="34" xfId="0" applyFont="1" applyFill="1" applyBorder="1" applyAlignment="1" applyProtection="1">
      <alignment horizontal="center" vertical="center" wrapText="1"/>
      <protection hidden="1"/>
    </xf>
    <xf numFmtId="0" fontId="64" fillId="10" borderId="4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 applyProtection="1">
      <alignment horizontal="center" wrapText="1"/>
      <protection hidden="1"/>
    </xf>
    <xf numFmtId="0" fontId="67" fillId="0" borderId="26" xfId="0" applyFont="1" applyFill="1" applyBorder="1" applyAlignment="1">
      <alignment vertical="center" wrapText="1"/>
    </xf>
    <xf numFmtId="1" fontId="2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>
      <alignment vertical="center"/>
    </xf>
    <xf numFmtId="0" fontId="55" fillId="0" borderId="6" xfId="0" applyFont="1" applyFill="1" applyBorder="1" applyAlignment="1" applyProtection="1">
      <alignment wrapText="1"/>
      <protection locked="0"/>
    </xf>
    <xf numFmtId="0" fontId="24" fillId="0" borderId="4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165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left" vertical="center" wrapText="1"/>
      <protection hidden="1"/>
    </xf>
    <xf numFmtId="0" fontId="23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0" fillId="10" borderId="33" xfId="0" applyFont="1" applyFill="1" applyBorder="1" applyAlignment="1" applyProtection="1">
      <alignment vertical="center" wrapText="1"/>
      <protection hidden="1"/>
    </xf>
    <xf numFmtId="0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1" fillId="6" borderId="34" xfId="0" applyFont="1" applyFill="1" applyBorder="1" applyAlignment="1" applyProtection="1">
      <alignment horizontal="center" vertical="center" wrapText="1"/>
      <protection hidden="1"/>
    </xf>
    <xf numFmtId="0" fontId="22" fillId="5" borderId="39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164" fontId="23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 applyProtection="1">
      <alignment horizontal="left" vertical="center" wrapText="1"/>
      <protection hidden="1"/>
    </xf>
    <xf numFmtId="0" fontId="4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1" fontId="23" fillId="21" borderId="51" xfId="324" applyNumberFormat="1" applyFont="1" applyFill="1" applyBorder="1" applyAlignment="1">
      <alignment horizontal="center" vertical="center"/>
    </xf>
    <xf numFmtId="1" fontId="23" fillId="21" borderId="4" xfId="324" applyNumberFormat="1" applyFont="1" applyFill="1" applyBorder="1" applyAlignment="1">
      <alignment horizontal="center" vertical="center"/>
    </xf>
    <xf numFmtId="0" fontId="20" fillId="6" borderId="35" xfId="0" applyFont="1" applyFill="1" applyBorder="1" applyAlignment="1" applyProtection="1">
      <alignment vertical="center" wrapText="1"/>
      <protection hidden="1"/>
    </xf>
    <xf numFmtId="0" fontId="23" fillId="6" borderId="9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Fill="1" applyBorder="1" applyAlignment="1" applyProtection="1">
      <alignment horizontal="left" vertical="center" wrapText="1"/>
      <protection hidden="1"/>
    </xf>
    <xf numFmtId="0" fontId="21" fillId="0" borderId="51" xfId="0" applyFont="1" applyBorder="1" applyAlignment="1" applyProtection="1">
      <alignment horizontal="center" vertical="center" wrapText="1"/>
      <protection locked="0"/>
    </xf>
    <xf numFmtId="0" fontId="24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3" fillId="2" borderId="51" xfId="0" applyFont="1" applyFill="1" applyBorder="1" applyAlignment="1" applyProtection="1">
      <alignment horizontal="left" vertical="center" wrapText="1"/>
      <protection hidden="1"/>
    </xf>
    <xf numFmtId="165" fontId="33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33" xfId="0" applyFont="1" applyFill="1" applyBorder="1" applyAlignment="1" applyProtection="1">
      <alignment horizontal="center" vertical="center" wrapText="1"/>
      <protection hidden="1"/>
    </xf>
    <xf numFmtId="0" fontId="40" fillId="22" borderId="33" xfId="0" applyFont="1" applyFill="1" applyBorder="1" applyAlignment="1">
      <alignment horizontal="center" vertical="center"/>
    </xf>
    <xf numFmtId="165" fontId="32" fillId="22" borderId="33" xfId="2" applyNumberFormat="1" applyFont="1" applyFill="1" applyBorder="1" applyAlignment="1" applyProtection="1">
      <alignment horizontal="center" vertical="center" wrapText="1"/>
      <protection hidden="1"/>
    </xf>
    <xf numFmtId="0" fontId="21" fillId="22" borderId="33" xfId="0" applyFont="1" applyFill="1" applyBorder="1" applyAlignment="1" applyProtection="1">
      <alignment horizontal="center" vertical="center" wrapText="1"/>
      <protection hidden="1"/>
    </xf>
    <xf numFmtId="0" fontId="23" fillId="22" borderId="33" xfId="0" applyFont="1" applyFill="1" applyBorder="1" applyAlignment="1">
      <alignment horizontal="center" vertical="center"/>
    </xf>
    <xf numFmtId="0" fontId="23" fillId="22" borderId="33" xfId="2" applyFont="1" applyFill="1" applyBorder="1" applyAlignment="1" applyProtection="1">
      <alignment horizontal="center" vertical="center" wrapText="1"/>
      <protection hidden="1"/>
    </xf>
    <xf numFmtId="0" fontId="21" fillId="22" borderId="33" xfId="0" applyFont="1" applyFill="1" applyBorder="1" applyAlignment="1" applyProtection="1">
      <alignment horizontal="center" vertical="center" wrapText="1"/>
      <protection locked="0"/>
    </xf>
    <xf numFmtId="164" fontId="23" fillId="22" borderId="34" xfId="0" applyNumberFormat="1" applyFont="1" applyFill="1" applyBorder="1" applyAlignment="1" applyProtection="1">
      <alignment horizontal="left" vertical="center" wrapText="1"/>
      <protection hidden="1"/>
    </xf>
    <xf numFmtId="0" fontId="0" fillId="22" borderId="9" xfId="0" applyFill="1" applyBorder="1" applyAlignment="1">
      <alignment horizontal="center" vertical="center" wrapText="1"/>
    </xf>
    <xf numFmtId="0" fontId="73" fillId="22" borderId="33" xfId="2" applyFont="1" applyFill="1" applyBorder="1" applyAlignment="1" applyProtection="1">
      <alignment horizontal="center" vertical="center" wrapText="1"/>
      <protection hidden="1"/>
    </xf>
    <xf numFmtId="0" fontId="23" fillId="22" borderId="33" xfId="0" applyFont="1" applyFill="1" applyBorder="1" applyAlignment="1" applyProtection="1">
      <alignment horizontal="center" vertical="center" wrapText="1"/>
      <protection hidden="1"/>
    </xf>
    <xf numFmtId="165" fontId="21" fillId="22" borderId="33" xfId="0" applyNumberFormat="1" applyFont="1" applyFill="1" applyBorder="1" applyAlignment="1" applyProtection="1">
      <alignment horizontal="center" vertical="center" wrapText="1"/>
      <protection locked="0"/>
    </xf>
    <xf numFmtId="164" fontId="23" fillId="22" borderId="33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51" xfId="0" applyFont="1" applyBorder="1" applyAlignment="1" applyProtection="1">
      <alignment horizontal="center" vertical="center" wrapText="1"/>
      <protection hidden="1"/>
    </xf>
    <xf numFmtId="0" fontId="21" fillId="2" borderId="51" xfId="0" applyFont="1" applyFill="1" applyBorder="1" applyAlignment="1" applyProtection="1">
      <alignment horizontal="center" vertical="center" wrapText="1"/>
      <protection locked="0"/>
    </xf>
    <xf numFmtId="0" fontId="55" fillId="2" borderId="51" xfId="0" applyFont="1" applyFill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left" vertical="center" wrapText="1"/>
      <protection hidden="1"/>
    </xf>
    <xf numFmtId="1" fontId="21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horizontal="center" vertical="center" wrapText="1"/>
      <protection hidden="1"/>
    </xf>
    <xf numFmtId="0" fontId="20" fillId="6" borderId="9" xfId="0" applyFont="1" applyFill="1" applyBorder="1" applyAlignment="1" applyProtection="1">
      <alignment vertical="center" wrapText="1"/>
      <protection hidden="1"/>
    </xf>
    <xf numFmtId="0" fontId="67" fillId="0" borderId="6" xfId="0" applyFont="1" applyFill="1" applyBorder="1" applyAlignment="1"/>
    <xf numFmtId="0" fontId="23" fillId="0" borderId="6" xfId="0" applyFont="1" applyFill="1" applyBorder="1" applyAlignment="1" applyProtection="1">
      <alignment wrapText="1"/>
      <protection locked="0"/>
    </xf>
    <xf numFmtId="0" fontId="47" fillId="0" borderId="26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0" borderId="51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51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164" fontId="23" fillId="2" borderId="5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74" fillId="23" borderId="1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2" fillId="0" borderId="51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165" fontId="21" fillId="0" borderId="51" xfId="0" applyNumberFormat="1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54" xfId="0" applyFont="1" applyBorder="1" applyAlignment="1" applyProtection="1">
      <alignment horizontal="center" vertical="center" wrapText="1"/>
      <protection locked="0"/>
    </xf>
    <xf numFmtId="165" fontId="21" fillId="0" borderId="54" xfId="0" applyNumberFormat="1" applyFont="1" applyBorder="1" applyAlignment="1" applyProtection="1">
      <alignment horizontal="center" vertical="center" wrapText="1"/>
      <protection locked="0"/>
    </xf>
    <xf numFmtId="0" fontId="21" fillId="0" borderId="54" xfId="0" applyFont="1" applyFill="1" applyBorder="1" applyAlignment="1" applyProtection="1">
      <alignment horizontal="center" vertical="center" wrapText="1"/>
      <protection hidden="1"/>
    </xf>
    <xf numFmtId="0" fontId="22" fillId="0" borderId="54" xfId="0" applyFont="1" applyBorder="1" applyAlignment="1" applyProtection="1">
      <alignment horizontal="center" vertical="center" wrapText="1"/>
      <protection locked="0"/>
    </xf>
    <xf numFmtId="0" fontId="22" fillId="0" borderId="54" xfId="0" applyFont="1" applyFill="1" applyBorder="1" applyAlignment="1" applyProtection="1">
      <alignment horizontal="center" vertical="center" wrapText="1"/>
      <protection locked="0"/>
    </xf>
    <xf numFmtId="164" fontId="23" fillId="2" borderId="54" xfId="0" applyNumberFormat="1" applyFont="1" applyFill="1" applyBorder="1" applyAlignment="1" applyProtection="1">
      <alignment horizontal="left" vertical="center" wrapText="1"/>
      <protection hidden="1"/>
    </xf>
    <xf numFmtId="0" fontId="23" fillId="10" borderId="34" xfId="0" applyFont="1" applyFill="1" applyBorder="1" applyAlignment="1" applyProtection="1">
      <alignment horizontal="center" vertical="center"/>
      <protection locked="0"/>
    </xf>
    <xf numFmtId="0" fontId="32" fillId="2" borderId="51" xfId="0" applyFont="1" applyFill="1" applyBorder="1" applyAlignment="1" applyProtection="1">
      <alignment horizontal="center" vertical="center" wrapText="1"/>
      <protection hidden="1"/>
    </xf>
    <xf numFmtId="165" fontId="21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51" xfId="0" applyFont="1" applyFill="1" applyBorder="1" applyAlignment="1" applyProtection="1">
      <alignment horizontal="center" vertical="center" wrapText="1"/>
      <protection hidden="1"/>
    </xf>
    <xf numFmtId="164" fontId="23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44" fillId="15" borderId="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0" fontId="23" fillId="0" borderId="51" xfId="0" applyFont="1" applyBorder="1" applyAlignment="1" applyProtection="1">
      <alignment horizontal="center" vertical="center"/>
      <protection locked="0"/>
    </xf>
    <xf numFmtId="165" fontId="23" fillId="0" borderId="51" xfId="0" applyNumberFormat="1" applyFont="1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center" vertical="center" wrapText="1"/>
      <protection hidden="1"/>
    </xf>
    <xf numFmtId="0" fontId="55" fillId="0" borderId="51" xfId="0" applyFont="1" applyBorder="1" applyAlignment="1" applyProtection="1">
      <alignment horizontal="center" vertical="center"/>
      <protection locked="0"/>
    </xf>
    <xf numFmtId="0" fontId="55" fillId="2" borderId="54" xfId="0" applyFont="1" applyFill="1" applyBorder="1" applyAlignment="1" applyProtection="1">
      <alignment horizontal="center" vertical="center" wrapText="1"/>
      <protection hidden="1"/>
    </xf>
    <xf numFmtId="0" fontId="23" fillId="0" borderId="51" xfId="0" applyFont="1" applyBorder="1" applyAlignment="1">
      <alignment horizontal="center" vertical="center"/>
    </xf>
    <xf numFmtId="0" fontId="40" fillId="0" borderId="51" xfId="0" applyNumberFormat="1" applyFont="1" applyFill="1" applyBorder="1" applyAlignment="1" applyProtection="1">
      <alignment horizontal="center" vertical="center" wrapText="1"/>
      <protection hidden="1"/>
    </xf>
    <xf numFmtId="165" fontId="33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51" xfId="0" applyFont="1" applyBorder="1" applyAlignment="1" applyProtection="1">
      <alignment horizontal="center" vertical="center" wrapText="1"/>
      <protection hidden="1"/>
    </xf>
    <xf numFmtId="0" fontId="21" fillId="0" borderId="3" xfId="2" applyFont="1" applyFill="1" applyBorder="1" applyAlignment="1" applyProtection="1">
      <alignment horizontal="center" vertical="center" wrapText="1"/>
      <protection hidden="1"/>
    </xf>
    <xf numFmtId="0" fontId="21" fillId="0" borderId="54" xfId="2" applyFont="1" applyFill="1" applyBorder="1" applyAlignment="1" applyProtection="1">
      <alignment horizontal="center" vertical="center" wrapText="1"/>
      <protection hidden="1"/>
    </xf>
    <xf numFmtId="0" fontId="55" fillId="0" borderId="54" xfId="0" applyFont="1" applyFill="1" applyBorder="1" applyAlignment="1" applyProtection="1">
      <alignment horizontal="center" vertical="center" wrapText="1"/>
      <protection hidden="1"/>
    </xf>
    <xf numFmtId="0" fontId="46" fillId="10" borderId="7" xfId="0" applyFont="1" applyFill="1" applyBorder="1" applyAlignment="1" applyProtection="1">
      <alignment horizontal="center" vertical="center" wrapText="1"/>
      <protection hidden="1"/>
    </xf>
    <xf numFmtId="0" fontId="55" fillId="10" borderId="34" xfId="0" applyFont="1" applyFill="1" applyBorder="1" applyAlignment="1" applyProtection="1">
      <alignment horizontal="center" vertical="center" wrapText="1"/>
      <protection hidden="1"/>
    </xf>
    <xf numFmtId="0" fontId="22" fillId="24" borderId="8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left" vertical="center" wrapText="1"/>
      <protection locked="0"/>
    </xf>
    <xf numFmtId="0" fontId="32" fillId="25" borderId="1" xfId="0" applyFont="1" applyFill="1" applyBorder="1" applyAlignment="1" applyProtection="1">
      <alignment horizontal="center" vertical="center"/>
      <protection locked="0"/>
    </xf>
    <xf numFmtId="165" fontId="32" fillId="25" borderId="1" xfId="0" applyNumberFormat="1" applyFont="1" applyFill="1" applyBorder="1" applyAlignment="1" applyProtection="1">
      <alignment horizontal="center" vertical="center"/>
      <protection locked="0"/>
    </xf>
    <xf numFmtId="0" fontId="21" fillId="25" borderId="1" xfId="0" applyFont="1" applyFill="1" applyBorder="1" applyAlignment="1" applyProtection="1">
      <alignment horizontal="center" vertical="center" wrapText="1"/>
      <protection hidden="1"/>
    </xf>
    <xf numFmtId="0" fontId="23" fillId="25" borderId="1" xfId="0" applyFont="1" applyFill="1" applyBorder="1" applyAlignment="1">
      <alignment horizontal="center" vertical="center"/>
    </xf>
    <xf numFmtId="0" fontId="23" fillId="25" borderId="4" xfId="2" applyFont="1" applyFill="1" applyBorder="1" applyAlignment="1" applyProtection="1">
      <alignment horizontal="center" vertical="center" wrapText="1"/>
      <protection hidden="1"/>
    </xf>
    <xf numFmtId="0" fontId="21" fillId="25" borderId="1" xfId="0" applyFont="1" applyFill="1" applyBorder="1" applyAlignment="1" applyProtection="1">
      <alignment horizontal="center" vertical="center" wrapText="1"/>
      <protection locked="0"/>
    </xf>
    <xf numFmtId="165" fontId="32" fillId="25" borderId="1" xfId="2" applyNumberFormat="1" applyFont="1" applyFill="1" applyBorder="1" applyAlignment="1" applyProtection="1">
      <alignment horizontal="center" vertical="center" wrapText="1"/>
      <protection hidden="1"/>
    </xf>
    <xf numFmtId="0" fontId="40" fillId="25" borderId="1" xfId="0" applyFont="1" applyFill="1" applyBorder="1" applyAlignment="1">
      <alignment horizontal="center" vertical="center"/>
    </xf>
    <xf numFmtId="0" fontId="24" fillId="25" borderId="1" xfId="0" applyFont="1" applyFill="1" applyBorder="1" applyAlignment="1" applyProtection="1">
      <alignment horizontal="center" vertical="center" wrapText="1"/>
      <protection hidden="1"/>
    </xf>
    <xf numFmtId="0" fontId="23" fillId="25" borderId="1" xfId="2" applyFont="1" applyFill="1" applyBorder="1" applyAlignment="1" applyProtection="1">
      <alignment horizontal="center" vertical="center" wrapText="1"/>
      <protection hidden="1"/>
    </xf>
    <xf numFmtId="165" fontId="21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1" xfId="0" applyFont="1" applyFill="1" applyBorder="1" applyAlignment="1" applyProtection="1">
      <alignment horizontal="center" vertical="center" wrapText="1"/>
      <protection hidden="1"/>
    </xf>
    <xf numFmtId="0" fontId="40" fillId="26" borderId="1" xfId="0" applyFont="1" applyFill="1" applyBorder="1" applyAlignment="1">
      <alignment horizontal="center" vertical="center"/>
    </xf>
    <xf numFmtId="0" fontId="40" fillId="25" borderId="2" xfId="0" applyFont="1" applyFill="1" applyBorder="1" applyAlignment="1">
      <alignment horizontal="center" vertical="center"/>
    </xf>
    <xf numFmtId="165" fontId="32" fillId="25" borderId="2" xfId="2" applyNumberFormat="1" applyFont="1" applyFill="1" applyBorder="1" applyAlignment="1" applyProtection="1">
      <alignment horizontal="center" vertical="center" wrapText="1"/>
      <protection hidden="1"/>
    </xf>
    <xf numFmtId="0" fontId="23" fillId="25" borderId="3" xfId="0" applyFont="1" applyFill="1" applyBorder="1" applyAlignment="1" applyProtection="1">
      <alignment horizontal="center" vertical="center" wrapText="1"/>
      <protection hidden="1"/>
    </xf>
    <xf numFmtId="165" fontId="21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25" borderId="2" xfId="0" applyFont="1" applyFill="1" applyBorder="1" applyAlignment="1" applyProtection="1">
      <alignment horizontal="center" vertical="center" wrapText="1"/>
      <protection hidden="1"/>
    </xf>
    <xf numFmtId="0" fontId="23" fillId="25" borderId="2" xfId="0" applyFont="1" applyFill="1" applyBorder="1" applyAlignment="1">
      <alignment horizontal="center" vertical="center"/>
    </xf>
    <xf numFmtId="0" fontId="23" fillId="25" borderId="2" xfId="2" applyFont="1" applyFill="1" applyBorder="1" applyAlignment="1" applyProtection="1">
      <alignment horizontal="center" vertical="center" wrapText="1"/>
      <protection hidden="1"/>
    </xf>
    <xf numFmtId="0" fontId="23" fillId="25" borderId="3" xfId="2" applyFont="1" applyFill="1" applyBorder="1" applyAlignment="1" applyProtection="1">
      <alignment horizontal="center" vertical="center" wrapText="1"/>
      <protection hidden="1"/>
    </xf>
    <xf numFmtId="0" fontId="21" fillId="25" borderId="2" xfId="0" applyFont="1" applyFill="1" applyBorder="1" applyAlignment="1" applyProtection="1">
      <alignment horizontal="center" vertical="center" wrapText="1"/>
      <protection locked="0"/>
    </xf>
    <xf numFmtId="0" fontId="55" fillId="25" borderId="3" xfId="0" applyFont="1" applyFill="1" applyBorder="1" applyAlignment="1" applyProtection="1">
      <alignment horizontal="center" vertical="center" wrapText="1"/>
      <protection hidden="1"/>
    </xf>
    <xf numFmtId="164" fontId="23" fillId="25" borderId="3" xfId="0" applyNumberFormat="1" applyFont="1" applyFill="1" applyBorder="1" applyAlignment="1" applyProtection="1">
      <alignment horizontal="left" vertical="center" wrapText="1"/>
      <protection hidden="1"/>
    </xf>
    <xf numFmtId="0" fontId="23" fillId="25" borderId="1" xfId="0" applyFont="1" applyFill="1" applyBorder="1" applyAlignment="1" applyProtection="1">
      <alignment horizontal="center" vertical="center" wrapText="1"/>
      <protection hidden="1"/>
    </xf>
    <xf numFmtId="0" fontId="21" fillId="25" borderId="1" xfId="2" applyFont="1" applyFill="1" applyBorder="1" applyAlignment="1" applyProtection="1">
      <alignment horizontal="center" vertical="center" wrapText="1"/>
      <protection hidden="1"/>
    </xf>
    <xf numFmtId="0" fontId="24" fillId="25" borderId="1" xfId="0" applyFont="1" applyFill="1" applyBorder="1" applyAlignment="1">
      <alignment horizontal="center" vertical="center" wrapText="1"/>
    </xf>
    <xf numFmtId="0" fontId="21" fillId="25" borderId="6" xfId="0" applyFont="1" applyFill="1" applyBorder="1" applyAlignment="1">
      <alignment vertical="center" wrapText="1"/>
    </xf>
    <xf numFmtId="0" fontId="32" fillId="25" borderId="1" xfId="2" applyFont="1" applyFill="1" applyBorder="1" applyAlignment="1" applyProtection="1">
      <alignment horizontal="center" vertical="center" wrapText="1"/>
      <protection hidden="1"/>
    </xf>
    <xf numFmtId="0" fontId="21" fillId="25" borderId="1" xfId="0" applyFont="1" applyFill="1" applyBorder="1" applyAlignment="1">
      <alignment horizontal="center" vertical="center" wrapText="1"/>
    </xf>
    <xf numFmtId="0" fontId="24" fillId="25" borderId="4" xfId="0" applyFont="1" applyFill="1" applyBorder="1" applyAlignment="1">
      <alignment horizontal="center" vertical="center" wrapText="1"/>
    </xf>
    <xf numFmtId="0" fontId="40" fillId="25" borderId="1" xfId="0" applyNumberFormat="1" applyFont="1" applyFill="1" applyBorder="1" applyAlignment="1" applyProtection="1">
      <alignment horizontal="center" vertical="center" wrapText="1"/>
      <protection hidden="1"/>
    </xf>
    <xf numFmtId="165" fontId="33" fillId="25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25" borderId="1" xfId="0" applyNumberFormat="1" applyFont="1" applyFill="1" applyBorder="1" applyAlignment="1" applyProtection="1">
      <alignment horizontal="center" vertical="center" wrapText="1"/>
      <protection hidden="1"/>
    </xf>
    <xf numFmtId="165" fontId="21" fillId="25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25" borderId="1" xfId="0" applyFont="1" applyFill="1" applyBorder="1" applyAlignment="1" applyProtection="1">
      <alignment horizontal="center" vertical="center" wrapText="1"/>
      <protection hidden="1"/>
    </xf>
    <xf numFmtId="0" fontId="40" fillId="0" borderId="54" xfId="0" applyNumberFormat="1" applyFont="1" applyBorder="1" applyAlignment="1" applyProtection="1">
      <alignment horizontal="center" vertical="center" wrapText="1"/>
      <protection hidden="1"/>
    </xf>
    <xf numFmtId="165" fontId="3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2" borderId="54" xfId="0" applyFont="1" applyFill="1" applyBorder="1" applyAlignment="1" applyProtection="1">
      <alignment horizontal="center" vertical="center" wrapText="1"/>
      <protection hidden="1"/>
    </xf>
    <xf numFmtId="0" fontId="21" fillId="0" borderId="54" xfId="0" applyFont="1" applyBorder="1" applyAlignment="1" applyProtection="1">
      <alignment horizontal="center" vertical="center" wrapText="1"/>
      <protection hidden="1"/>
    </xf>
    <xf numFmtId="0" fontId="21" fillId="2" borderId="54" xfId="0" applyFont="1" applyFill="1" applyBorder="1" applyAlignment="1" applyProtection="1">
      <alignment horizontal="center" vertical="center" wrapText="1"/>
      <protection hidden="1"/>
    </xf>
    <xf numFmtId="0" fontId="21" fillId="2" borderId="54" xfId="0" applyFont="1" applyFill="1" applyBorder="1" applyAlignment="1" applyProtection="1">
      <alignment horizontal="center" vertical="center" wrapText="1"/>
      <protection locked="0"/>
    </xf>
    <xf numFmtId="0" fontId="21" fillId="25" borderId="28" xfId="0" applyFont="1" applyFill="1" applyBorder="1" applyAlignment="1" applyProtection="1">
      <alignment horizontal="left" vertical="center" wrapText="1"/>
      <protection hidden="1"/>
    </xf>
    <xf numFmtId="0" fontId="23" fillId="25" borderId="6" xfId="0" applyFont="1" applyFill="1" applyBorder="1" applyAlignment="1" applyProtection="1">
      <alignment horizontal="left" vertical="center" wrapText="1"/>
      <protection hidden="1"/>
    </xf>
    <xf numFmtId="0" fontId="32" fillId="25" borderId="2" xfId="0" applyFont="1" applyFill="1" applyBorder="1" applyAlignment="1" applyProtection="1">
      <alignment horizontal="center" vertical="center"/>
      <protection locked="0"/>
    </xf>
    <xf numFmtId="0" fontId="32" fillId="25" borderId="1" xfId="0" applyFont="1" applyFill="1" applyBorder="1" applyAlignment="1" applyProtection="1">
      <alignment horizontal="center" vertical="center" wrapText="1"/>
      <protection hidden="1"/>
    </xf>
    <xf numFmtId="165" fontId="32" fillId="25" borderId="1" xfId="0" applyNumberFormat="1" applyFont="1" applyFill="1" applyBorder="1" applyAlignment="1" applyProtection="1">
      <alignment horizontal="center" vertical="center" wrapText="1"/>
      <protection hidden="1"/>
    </xf>
    <xf numFmtId="165" fontId="33" fillId="25" borderId="4" xfId="0" applyNumberFormat="1" applyFont="1" applyFill="1" applyBorder="1" applyAlignment="1" applyProtection="1">
      <alignment horizontal="center" vertical="center" wrapText="1"/>
      <protection hidden="1"/>
    </xf>
    <xf numFmtId="0" fontId="23" fillId="25" borderId="51" xfId="0" applyFont="1" applyFill="1" applyBorder="1" applyAlignment="1" applyProtection="1">
      <alignment horizontal="center" vertical="center" wrapText="1"/>
      <protection hidden="1"/>
    </xf>
    <xf numFmtId="0" fontId="24" fillId="25" borderId="29" xfId="0" applyFont="1" applyFill="1" applyBorder="1" applyAlignment="1" applyProtection="1">
      <alignment horizontal="left" vertical="center" wrapText="1"/>
      <protection hidden="1"/>
    </xf>
    <xf numFmtId="0" fontId="40" fillId="25" borderId="1" xfId="0" applyFont="1" applyFill="1" applyBorder="1" applyAlignment="1" applyProtection="1">
      <alignment horizontal="center" vertical="center" wrapText="1"/>
      <protection hidden="1"/>
    </xf>
    <xf numFmtId="165" fontId="40" fillId="25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25" borderId="1" xfId="0" applyFont="1" applyFill="1" applyBorder="1" applyAlignment="1" applyProtection="1">
      <alignment horizontal="center" vertical="center" wrapText="1"/>
      <protection locked="0"/>
    </xf>
    <xf numFmtId="0" fontId="23" fillId="25" borderId="30" xfId="0" applyFont="1" applyFill="1" applyBorder="1" applyAlignment="1" applyProtection="1">
      <alignment horizontal="left" vertical="center" wrapText="1"/>
      <protection hidden="1"/>
    </xf>
    <xf numFmtId="0" fontId="32" fillId="25" borderId="2" xfId="0" applyFont="1" applyFill="1" applyBorder="1" applyAlignment="1" applyProtection="1">
      <alignment horizontal="center" vertical="center" wrapText="1"/>
      <protection hidden="1"/>
    </xf>
    <xf numFmtId="165" fontId="32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23" fillId="25" borderId="2" xfId="0" applyFont="1" applyFill="1" applyBorder="1" applyAlignment="1" applyProtection="1">
      <alignment horizontal="center" vertical="center" wrapText="1"/>
      <protection hidden="1"/>
    </xf>
    <xf numFmtId="0" fontId="24" fillId="25" borderId="6" xfId="0" applyFont="1" applyFill="1" applyBorder="1" applyAlignment="1" applyProtection="1">
      <alignment horizontal="left" vertical="center" wrapText="1"/>
      <protection hidden="1"/>
    </xf>
    <xf numFmtId="0" fontId="24" fillId="25" borderId="4" xfId="0" applyFont="1" applyFill="1" applyBorder="1" applyAlignment="1" applyProtection="1">
      <alignment horizontal="center" vertical="center" wrapText="1"/>
      <protection hidden="1"/>
    </xf>
    <xf numFmtId="0" fontId="23" fillId="25" borderId="28" xfId="0" applyFont="1" applyFill="1" applyBorder="1" applyAlignment="1" applyProtection="1">
      <alignment vertical="center" wrapText="1"/>
      <protection hidden="1"/>
    </xf>
    <xf numFmtId="0" fontId="23" fillId="27" borderId="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 applyProtection="1">
      <alignment horizontal="left" vertical="center" wrapText="1"/>
      <protection hidden="1"/>
    </xf>
    <xf numFmtId="0" fontId="21" fillId="25" borderId="28" xfId="1" applyFont="1" applyFill="1" applyBorder="1" applyAlignment="1" applyProtection="1">
      <alignment horizontal="left" vertical="center" wrapText="1"/>
      <protection hidden="1"/>
    </xf>
    <xf numFmtId="0" fontId="40" fillId="25" borderId="4" xfId="1" applyNumberFormat="1" applyFont="1" applyFill="1" applyBorder="1" applyAlignment="1" applyProtection="1">
      <alignment horizontal="center" vertical="center" wrapText="1"/>
      <protection hidden="1"/>
    </xf>
    <xf numFmtId="0" fontId="21" fillId="25" borderId="4" xfId="1" applyFont="1" applyFill="1" applyBorder="1" applyAlignment="1" applyProtection="1">
      <alignment horizontal="center" vertical="center" wrapText="1"/>
      <protection hidden="1"/>
    </xf>
    <xf numFmtId="0" fontId="23" fillId="25" borderId="4" xfId="1" applyFont="1" applyFill="1" applyBorder="1" applyAlignment="1" applyProtection="1">
      <alignment horizontal="center" vertical="center" wrapText="1"/>
      <protection hidden="1"/>
    </xf>
    <xf numFmtId="0" fontId="24" fillId="25" borderId="4" xfId="1" applyNumberFormat="1" applyFont="1" applyFill="1" applyBorder="1" applyAlignment="1" applyProtection="1">
      <alignment horizontal="center" vertical="center" wrapText="1"/>
      <protection hidden="1"/>
    </xf>
    <xf numFmtId="0" fontId="21" fillId="25" borderId="29" xfId="1" applyFont="1" applyFill="1" applyBorder="1" applyAlignment="1" applyProtection="1">
      <alignment horizontal="left" vertical="center" wrapText="1"/>
      <protection hidden="1"/>
    </xf>
    <xf numFmtId="0" fontId="40" fillId="25" borderId="1" xfId="1" applyNumberFormat="1" applyFont="1" applyFill="1" applyBorder="1" applyAlignment="1" applyProtection="1">
      <alignment horizontal="center" vertical="center" wrapText="1"/>
      <protection hidden="1"/>
    </xf>
    <xf numFmtId="0" fontId="21" fillId="25" borderId="1" xfId="1" applyFont="1" applyFill="1" applyBorder="1" applyAlignment="1" applyProtection="1">
      <alignment horizontal="center" vertical="center" wrapText="1"/>
      <protection hidden="1"/>
    </xf>
    <xf numFmtId="0" fontId="23" fillId="25" borderId="1" xfId="1" applyFont="1" applyFill="1" applyBorder="1" applyAlignment="1" applyProtection="1">
      <alignment horizontal="center" vertical="center" wrapText="1"/>
      <protection hidden="1"/>
    </xf>
    <xf numFmtId="0" fontId="24" fillId="25" borderId="1" xfId="1" applyNumberFormat="1" applyFont="1" applyFill="1" applyBorder="1" applyAlignment="1" applyProtection="1">
      <alignment horizontal="center" vertical="center" wrapText="1"/>
      <protection hidden="1"/>
    </xf>
    <xf numFmtId="165" fontId="21" fillId="25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164" fontId="23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28" borderId="8" xfId="0" applyFont="1" applyFill="1" applyBorder="1" applyAlignment="1" applyProtection="1">
      <alignment horizontal="center" vertical="center" wrapText="1"/>
      <protection locked="0"/>
    </xf>
    <xf numFmtId="0" fontId="22" fillId="28" borderId="53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left" vertical="center" wrapText="1"/>
      <protection locked="0"/>
    </xf>
    <xf numFmtId="0" fontId="21" fillId="0" borderId="54" xfId="0" applyFont="1" applyFill="1" applyBorder="1" applyAlignment="1" applyProtection="1">
      <alignment horizontal="center" vertical="center" wrapText="1"/>
      <protection locked="0"/>
    </xf>
    <xf numFmtId="0" fontId="23" fillId="10" borderId="33" xfId="0" applyFont="1" applyFill="1" applyBorder="1" applyAlignment="1" applyProtection="1">
      <alignment horizontal="center" vertical="center" wrapText="1"/>
      <protection hidden="1"/>
    </xf>
    <xf numFmtId="165" fontId="21" fillId="10" borderId="33" xfId="0" applyNumberFormat="1" applyFont="1" applyFill="1" applyBorder="1" applyAlignment="1" applyProtection="1">
      <alignment horizontal="center" vertical="center" wrapText="1"/>
      <protection locked="0"/>
    </xf>
    <xf numFmtId="0" fontId="21" fillId="10" borderId="33" xfId="2" applyFont="1" applyFill="1" applyBorder="1" applyAlignment="1" applyProtection="1">
      <alignment horizontal="center" vertical="center" wrapText="1"/>
      <protection hidden="1"/>
    </xf>
    <xf numFmtId="0" fontId="23" fillId="10" borderId="33" xfId="0" applyFont="1" applyFill="1" applyBorder="1" applyAlignment="1" applyProtection="1">
      <alignment horizontal="center" vertical="center"/>
      <protection locked="0"/>
    </xf>
    <xf numFmtId="0" fontId="40" fillId="0" borderId="4" xfId="0" applyFont="1" applyFill="1" applyBorder="1" applyAlignment="1" applyProtection="1">
      <alignment horizontal="center" vertical="center" wrapText="1"/>
      <protection hidden="1"/>
    </xf>
    <xf numFmtId="165" fontId="40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hidden="1"/>
    </xf>
    <xf numFmtId="0" fontId="23" fillId="0" borderId="51" xfId="0" applyFont="1" applyBorder="1" applyAlignment="1" applyProtection="1">
      <alignment horizontal="center" vertical="center" wrapText="1"/>
      <protection hidden="1"/>
    </xf>
    <xf numFmtId="1" fontId="23" fillId="0" borderId="51" xfId="324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 applyProtection="1">
      <alignment horizontal="center" vertical="center" wrapText="1"/>
      <protection hidden="1"/>
    </xf>
    <xf numFmtId="0" fontId="33" fillId="0" borderId="15" xfId="0" applyFont="1" applyFill="1" applyBorder="1" applyAlignment="1" applyProtection="1">
      <alignment horizontal="center" vertical="center" wrapText="1"/>
      <protection hidden="1"/>
    </xf>
    <xf numFmtId="0" fontId="33" fillId="0" borderId="4" xfId="0" applyFont="1" applyBorder="1" applyAlignment="1" applyProtection="1">
      <alignment horizontal="center" vertical="center" wrapText="1"/>
      <protection locked="0"/>
    </xf>
    <xf numFmtId="165" fontId="33" fillId="0" borderId="4" xfId="0" applyNumberFormat="1" applyFont="1" applyBorder="1" applyAlignment="1" applyProtection="1">
      <alignment horizontal="center" vertical="center" wrapText="1"/>
      <protection locked="0"/>
    </xf>
    <xf numFmtId="0" fontId="33" fillId="0" borderId="51" xfId="0" applyFont="1" applyBorder="1" applyAlignment="1" applyProtection="1">
      <alignment horizontal="center" vertical="center" wrapText="1"/>
      <protection locked="0"/>
    </xf>
    <xf numFmtId="165" fontId="33" fillId="0" borderId="51" xfId="0" applyNumberFormat="1" applyFont="1" applyBorder="1" applyAlignment="1" applyProtection="1">
      <alignment horizontal="center" vertical="center" wrapText="1"/>
      <protection locked="0"/>
    </xf>
    <xf numFmtId="0" fontId="33" fillId="0" borderId="54" xfId="0" applyFont="1" applyBorder="1" applyAlignment="1" applyProtection="1">
      <alignment horizontal="center" vertical="center" wrapText="1"/>
      <protection locked="0"/>
    </xf>
    <xf numFmtId="165" fontId="33" fillId="0" borderId="54" xfId="0" applyNumberFormat="1" applyFont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center" vertical="center" wrapText="1"/>
      <protection locked="0"/>
    </xf>
    <xf numFmtId="1" fontId="3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1" xfId="0" applyFont="1" applyFill="1" applyBorder="1" applyAlignment="1" applyProtection="1">
      <alignment horizontal="center" vertical="center" wrapText="1"/>
      <protection locked="0"/>
    </xf>
    <xf numFmtId="1" fontId="3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4" xfId="0" applyFont="1" applyFill="1" applyBorder="1" applyAlignment="1" applyProtection="1">
      <alignment horizontal="center" vertical="center" wrapText="1"/>
      <protection locked="0"/>
    </xf>
    <xf numFmtId="1" fontId="33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2" fillId="10" borderId="33" xfId="0" applyFont="1" applyFill="1" applyBorder="1" applyAlignment="1" applyProtection="1">
      <alignment horizontal="center" vertical="center" wrapText="1"/>
      <protection hidden="1"/>
    </xf>
    <xf numFmtId="165" fontId="32" fillId="10" borderId="33" xfId="0" applyNumberFormat="1" applyFont="1" applyFill="1" applyBorder="1" applyAlignment="1" applyProtection="1">
      <alignment horizontal="center" vertical="center"/>
      <protection locked="0"/>
    </xf>
    <xf numFmtId="165" fontId="32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32" fillId="0" borderId="1" xfId="0" applyNumberFormat="1" applyFont="1" applyBorder="1" applyAlignment="1" applyProtection="1">
      <alignment horizontal="center" vertical="center"/>
      <protection locked="0"/>
    </xf>
    <xf numFmtId="165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51" xfId="0" applyFont="1" applyBorder="1" applyAlignment="1" applyProtection="1">
      <alignment horizontal="center" vertical="center"/>
      <protection locked="0"/>
    </xf>
    <xf numFmtId="165" fontId="32" fillId="0" borderId="51" xfId="0" applyNumberFormat="1" applyFont="1" applyBorder="1" applyAlignment="1" applyProtection="1">
      <alignment horizontal="center" vertical="center"/>
      <protection locked="0"/>
    </xf>
    <xf numFmtId="165" fontId="32" fillId="2" borderId="4" xfId="2" applyNumberFormat="1" applyFont="1" applyFill="1" applyBorder="1" applyAlignment="1" applyProtection="1">
      <alignment horizontal="center" vertical="center" wrapText="1"/>
      <protection hidden="1"/>
    </xf>
    <xf numFmtId="165" fontId="32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32" fillId="2" borderId="1" xfId="0" applyNumberFormat="1" applyFont="1" applyFill="1" applyBorder="1" applyAlignment="1" applyProtection="1">
      <alignment horizontal="center" vertical="center"/>
      <protection locked="0"/>
    </xf>
    <xf numFmtId="165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32" fillId="17" borderId="33" xfId="0" applyFont="1" applyFill="1" applyBorder="1" applyAlignment="1" applyProtection="1">
      <alignment horizontal="center" vertical="center" wrapText="1"/>
      <protection hidden="1"/>
    </xf>
    <xf numFmtId="165" fontId="32" fillId="17" borderId="33" xfId="0" applyNumberFormat="1" applyFont="1" applyFill="1" applyBorder="1" applyAlignment="1" applyProtection="1">
      <alignment horizontal="center" vertical="center"/>
      <protection locked="0"/>
    </xf>
    <xf numFmtId="165" fontId="32" fillId="2" borderId="2" xfId="2" applyNumberFormat="1" applyFont="1" applyFill="1" applyBorder="1" applyAlignment="1" applyProtection="1">
      <alignment horizontal="center" vertical="center" wrapText="1"/>
      <protection hidden="1"/>
    </xf>
    <xf numFmtId="165" fontId="40" fillId="17" borderId="33" xfId="2" applyNumberFormat="1" applyFont="1" applyFill="1" applyBorder="1" applyAlignment="1" applyProtection="1">
      <alignment horizontal="center" vertical="center" wrapText="1"/>
      <protection hidden="1"/>
    </xf>
    <xf numFmtId="165" fontId="32" fillId="2" borderId="4" xfId="0" applyNumberFormat="1" applyFont="1" applyFill="1" applyBorder="1" applyAlignment="1" applyProtection="1">
      <alignment horizontal="center" vertical="center"/>
      <protection locked="0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165" fontId="32" fillId="0" borderId="1" xfId="2" applyNumberFormat="1" applyFont="1" applyFill="1" applyBorder="1" applyAlignment="1" applyProtection="1">
      <alignment horizontal="center" vertical="center" wrapText="1"/>
      <protection hidden="1"/>
    </xf>
    <xf numFmtId="1" fontId="3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32" fillId="0" borderId="51" xfId="0" applyNumberFormat="1" applyFont="1" applyFill="1" applyBorder="1" applyAlignment="1" applyProtection="1">
      <alignment horizontal="center" vertical="center" wrapText="1"/>
      <protection hidden="1"/>
    </xf>
    <xf numFmtId="1" fontId="32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50" fillId="10" borderId="33" xfId="0" applyFont="1" applyFill="1" applyBorder="1" applyAlignment="1" applyProtection="1">
      <alignment horizontal="center" vertical="center" wrapText="1"/>
      <protection hidden="1"/>
    </xf>
    <xf numFmtId="165" fontId="33" fillId="0" borderId="54" xfId="0" applyNumberFormat="1" applyFont="1" applyFill="1" applyBorder="1" applyAlignment="1" applyProtection="1">
      <alignment horizontal="center" vertical="center" wrapText="1"/>
      <protection hidden="1"/>
    </xf>
    <xf numFmtId="165" fontId="40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33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33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33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33" fillId="25" borderId="2" xfId="0" applyNumberFormat="1" applyFont="1" applyFill="1" applyBorder="1" applyAlignment="1" applyProtection="1">
      <alignment horizontal="center" vertical="center" wrapText="1"/>
      <protection hidden="1"/>
    </xf>
    <xf numFmtId="1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2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32" fillId="0" borderId="2" xfId="0" applyNumberFormat="1" applyFont="1" applyBorder="1" applyAlignment="1" applyProtection="1">
      <alignment horizontal="center" vertical="center" wrapText="1"/>
      <protection hidden="1"/>
    </xf>
    <xf numFmtId="165" fontId="32" fillId="2" borderId="51" xfId="0" applyNumberFormat="1" applyFont="1" applyFill="1" applyBorder="1" applyAlignment="1" applyProtection="1">
      <alignment horizontal="center" vertical="center" wrapText="1"/>
      <protection hidden="1"/>
    </xf>
    <xf numFmtId="165" fontId="3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0" fillId="8" borderId="33" xfId="0" applyFont="1" applyFill="1" applyBorder="1" applyAlignment="1" applyProtection="1">
      <alignment horizontal="center" vertical="center" wrapText="1"/>
      <protection hidden="1"/>
    </xf>
    <xf numFmtId="165" fontId="33" fillId="0" borderId="51" xfId="0" applyNumberFormat="1" applyFont="1" applyBorder="1" applyAlignment="1" applyProtection="1">
      <alignment horizontal="center" vertical="center" wrapText="1"/>
      <protection hidden="1"/>
    </xf>
    <xf numFmtId="1" fontId="3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0" fillId="9" borderId="33" xfId="0" applyFont="1" applyFill="1" applyBorder="1" applyAlignment="1" applyProtection="1">
      <alignment horizontal="center" vertical="center" wrapText="1"/>
      <protection hidden="1"/>
    </xf>
    <xf numFmtId="0" fontId="50" fillId="13" borderId="33" xfId="0" applyFont="1" applyFill="1" applyBorder="1" applyAlignment="1" applyProtection="1">
      <alignment horizontal="center" vertical="center" wrapText="1"/>
      <protection hidden="1"/>
    </xf>
    <xf numFmtId="165" fontId="33" fillId="2" borderId="4" xfId="2" applyNumberFormat="1" applyFont="1" applyFill="1" applyBorder="1" applyAlignment="1" applyProtection="1">
      <alignment horizontal="center" vertical="center" wrapText="1"/>
      <protection hidden="1"/>
    </xf>
    <xf numFmtId="165" fontId="33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33" fillId="0" borderId="1" xfId="2" applyNumberFormat="1" applyFont="1" applyFill="1" applyBorder="1" applyAlignment="1" applyProtection="1">
      <alignment horizontal="center" vertical="center" wrapText="1"/>
      <protection hidden="1"/>
    </xf>
    <xf numFmtId="1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0" xfId="0" applyNumberFormat="1" applyFont="1" applyFill="1" applyAlignment="1">
      <alignment horizontal="center" vertical="center"/>
    </xf>
    <xf numFmtId="0" fontId="50" fillId="12" borderId="33" xfId="0" applyFont="1" applyFill="1" applyBorder="1" applyAlignment="1" applyProtection="1">
      <alignment horizontal="center" vertical="center" wrapText="1"/>
      <protection hidden="1"/>
    </xf>
    <xf numFmtId="165" fontId="32" fillId="0" borderId="4" xfId="0" applyNumberFormat="1" applyFont="1" applyBorder="1" applyAlignment="1" applyProtection="1">
      <alignment horizontal="center" vertical="center"/>
      <protection locked="0"/>
    </xf>
    <xf numFmtId="165" fontId="32" fillId="0" borderId="2" xfId="0" applyNumberFormat="1" applyFont="1" applyBorder="1" applyAlignment="1" applyProtection="1">
      <alignment horizontal="center" vertical="center"/>
      <protection locked="0"/>
    </xf>
    <xf numFmtId="0" fontId="50" fillId="15" borderId="33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165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165" fontId="33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11" borderId="5" xfId="0" applyNumberFormat="1" applyFont="1" applyFill="1" applyBorder="1" applyAlignment="1" applyProtection="1">
      <alignment horizontal="center" vertical="center"/>
    </xf>
    <xf numFmtId="0" fontId="33" fillId="2" borderId="51" xfId="0" applyFont="1" applyFill="1" applyBorder="1" applyAlignment="1" applyProtection="1">
      <alignment horizontal="center" vertical="center" wrapText="1"/>
      <protection hidden="1"/>
    </xf>
    <xf numFmtId="165" fontId="33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51" xfId="0" applyFont="1" applyBorder="1" applyAlignment="1" applyProtection="1">
      <alignment horizontal="center" vertical="center" wrapText="1"/>
      <protection hidden="1"/>
    </xf>
    <xf numFmtId="0" fontId="23" fillId="0" borderId="51" xfId="0" applyFont="1" applyFill="1" applyBorder="1" applyAlignment="1">
      <alignment horizontal="center" vertical="center" wrapText="1"/>
    </xf>
    <xf numFmtId="0" fontId="40" fillId="2" borderId="51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vertical="center" wrapText="1"/>
      <protection hidden="1"/>
    </xf>
    <xf numFmtId="0" fontId="22" fillId="2" borderId="51" xfId="0" applyFont="1" applyFill="1" applyBorder="1" applyAlignment="1" applyProtection="1">
      <alignment horizontal="left" vertical="center" wrapText="1"/>
      <protection hidden="1"/>
    </xf>
    <xf numFmtId="0" fontId="22" fillId="0" borderId="51" xfId="0" applyFont="1" applyFill="1" applyBorder="1" applyAlignment="1" applyProtection="1">
      <alignment vertical="center" wrapText="1"/>
      <protection hidden="1"/>
    </xf>
    <xf numFmtId="0" fontId="22" fillId="0" borderId="5" xfId="0" applyFont="1" applyFill="1" applyBorder="1" applyAlignment="1" applyProtection="1">
      <alignment vertical="center" wrapText="1"/>
      <protection hidden="1"/>
    </xf>
    <xf numFmtId="0" fontId="20" fillId="2" borderId="20" xfId="0" applyFont="1" applyFill="1" applyBorder="1" applyAlignment="1" applyProtection="1">
      <alignment horizontal="left" vertical="center" wrapText="1"/>
      <protection hidden="1"/>
    </xf>
    <xf numFmtId="0" fontId="64" fillId="10" borderId="3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0" fontId="55" fillId="2" borderId="37" xfId="0" applyFont="1" applyFill="1" applyBorder="1" applyAlignment="1" applyProtection="1">
      <alignment horizontal="center" vertical="center" wrapText="1"/>
      <protection hidden="1"/>
    </xf>
    <xf numFmtId="0" fontId="40" fillId="0" borderId="51" xfId="0" applyNumberFormat="1" applyFont="1" applyBorder="1" applyAlignment="1" applyProtection="1">
      <alignment horizontal="center" vertical="center" wrapText="1"/>
      <protection hidden="1"/>
    </xf>
    <xf numFmtId="0" fontId="24" fillId="0" borderId="51" xfId="0" applyNumberFormat="1" applyFont="1" applyBorder="1" applyAlignment="1" applyProtection="1">
      <alignment horizontal="center" vertical="center" wrapText="1"/>
      <protection hidden="1"/>
    </xf>
    <xf numFmtId="0" fontId="33" fillId="25" borderId="4" xfId="0" applyFont="1" applyFill="1" applyBorder="1" applyAlignment="1" applyProtection="1">
      <alignment horizontal="center" vertical="center" wrapText="1"/>
      <protection hidden="1"/>
    </xf>
    <xf numFmtId="1" fontId="33" fillId="25" borderId="4" xfId="0" applyNumberFormat="1" applyFont="1" applyFill="1" applyBorder="1" applyAlignment="1" applyProtection="1">
      <alignment horizontal="center" vertical="center" wrapText="1"/>
      <protection hidden="1"/>
    </xf>
    <xf numFmtId="0" fontId="23" fillId="25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25" borderId="1" xfId="0" applyNumberFormat="1" applyFont="1" applyFill="1" applyBorder="1" applyAlignment="1">
      <alignment horizontal="center" vertical="center"/>
    </xf>
    <xf numFmtId="1" fontId="23" fillId="25" borderId="1" xfId="0" applyNumberFormat="1" applyFont="1" applyFill="1" applyBorder="1" applyAlignment="1" applyProtection="1">
      <alignment horizontal="center" vertical="center" wrapText="1"/>
      <protection hidden="1"/>
    </xf>
    <xf numFmtId="1" fontId="23" fillId="25" borderId="1" xfId="0" applyNumberFormat="1" applyFont="1" applyFill="1" applyBorder="1" applyAlignment="1">
      <alignment horizontal="center" vertical="center" wrapText="1"/>
    </xf>
    <xf numFmtId="0" fontId="33" fillId="6" borderId="37" xfId="0" applyFont="1" applyFill="1" applyBorder="1" applyAlignment="1" applyProtection="1">
      <alignment horizontal="center" vertical="center" wrapText="1"/>
      <protection hidden="1"/>
    </xf>
    <xf numFmtId="165" fontId="33" fillId="6" borderId="37" xfId="0" applyNumberFormat="1" applyFont="1" applyFill="1" applyBorder="1" applyAlignment="1" applyProtection="1">
      <alignment horizontal="center" vertical="center" wrapText="1"/>
      <protection hidden="1"/>
    </xf>
    <xf numFmtId="165" fontId="21" fillId="6" borderId="37" xfId="0" applyNumberFormat="1" applyFont="1" applyFill="1" applyBorder="1" applyAlignment="1" applyProtection="1">
      <alignment horizontal="center" vertical="center" wrapText="1"/>
      <protection hidden="1"/>
    </xf>
    <xf numFmtId="165" fontId="21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7" xfId="0" applyFont="1" applyFill="1" applyBorder="1" applyAlignment="1" applyProtection="1">
      <alignment horizontal="center" vertical="center" wrapText="1"/>
      <protection locked="0"/>
    </xf>
    <xf numFmtId="0" fontId="21" fillId="6" borderId="55" xfId="0" applyFont="1" applyFill="1" applyBorder="1" applyAlignment="1" applyProtection="1">
      <alignment horizontal="center" vertical="center" wrapText="1"/>
      <protection locked="0"/>
    </xf>
    <xf numFmtId="1" fontId="23" fillId="20" borderId="4" xfId="0" applyNumberFormat="1" applyFont="1" applyFill="1" applyBorder="1" applyAlignment="1" applyProtection="1">
      <alignment horizontal="center" vertical="center" wrapText="1"/>
      <protection hidden="1"/>
    </xf>
    <xf numFmtId="165" fontId="23" fillId="20" borderId="51" xfId="0" applyNumberFormat="1" applyFont="1" applyFill="1" applyBorder="1" applyAlignment="1" applyProtection="1">
      <alignment horizontal="center" vertical="center"/>
      <protection locked="0"/>
    </xf>
    <xf numFmtId="0" fontId="40" fillId="0" borderId="51" xfId="0" applyFont="1" applyBorder="1" applyAlignment="1" applyProtection="1">
      <alignment horizontal="center" vertical="center" wrapText="1"/>
      <protection locked="0"/>
    </xf>
    <xf numFmtId="165" fontId="40" fillId="0" borderId="51" xfId="0" applyNumberFormat="1" applyFont="1" applyBorder="1" applyAlignment="1" applyProtection="1">
      <alignment horizontal="center" vertical="center" wrapText="1"/>
      <protection locked="0"/>
    </xf>
    <xf numFmtId="165" fontId="24" fillId="0" borderId="51" xfId="0" applyNumberFormat="1" applyFont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 applyProtection="1">
      <alignment horizontal="center" vertical="center" wrapText="1"/>
      <protection locked="0"/>
    </xf>
    <xf numFmtId="0" fontId="32" fillId="0" borderId="54" xfId="0" applyFont="1" applyBorder="1" applyAlignment="1" applyProtection="1">
      <alignment horizontal="center" vertical="center"/>
      <protection locked="0"/>
    </xf>
    <xf numFmtId="165" fontId="32" fillId="0" borderId="54" xfId="0" applyNumberFormat="1" applyFont="1" applyBorder="1" applyAlignment="1" applyProtection="1">
      <alignment horizontal="center" vertical="center"/>
      <protection locked="0"/>
    </xf>
    <xf numFmtId="165" fontId="23" fillId="0" borderId="54" xfId="0" applyNumberFormat="1" applyFont="1" applyFill="1" applyBorder="1" applyAlignment="1" applyProtection="1">
      <alignment horizontal="center" vertical="center"/>
      <protection locked="0"/>
    </xf>
    <xf numFmtId="165" fontId="23" fillId="0" borderId="54" xfId="0" applyNumberFormat="1" applyFont="1" applyBorder="1" applyAlignment="1" applyProtection="1">
      <alignment horizontal="center" vertical="center"/>
      <protection locked="0"/>
    </xf>
    <xf numFmtId="0" fontId="24" fillId="19" borderId="54" xfId="0" applyFont="1" applyFill="1" applyBorder="1" applyAlignment="1" applyProtection="1">
      <alignment horizontal="center" vertical="center" wrapText="1"/>
      <protection hidden="1"/>
    </xf>
    <xf numFmtId="1" fontId="23" fillId="21" borderId="54" xfId="324" applyNumberFormat="1" applyFont="1" applyFill="1" applyBorder="1" applyAlignment="1">
      <alignment horizontal="center" vertical="center"/>
    </xf>
    <xf numFmtId="0" fontId="23" fillId="0" borderId="54" xfId="0" applyFont="1" applyBorder="1" applyAlignment="1" applyProtection="1">
      <alignment horizontal="center" vertical="center"/>
      <protection locked="0"/>
    </xf>
    <xf numFmtId="0" fontId="55" fillId="0" borderId="54" xfId="0" applyFont="1" applyBorder="1" applyAlignment="1" applyProtection="1">
      <alignment horizontal="center" vertical="center"/>
      <protection locked="0"/>
    </xf>
    <xf numFmtId="0" fontId="20" fillId="2" borderId="29" xfId="0" applyFont="1" applyFill="1" applyBorder="1" applyAlignment="1" applyProtection="1">
      <alignment horizontal="left" vertical="center" wrapText="1"/>
      <protection hidden="1"/>
    </xf>
    <xf numFmtId="0" fontId="30" fillId="0" borderId="6" xfId="2" applyFont="1" applyBorder="1" applyAlignment="1" applyProtection="1">
      <alignment horizontal="left" vertical="center" wrapText="1"/>
      <protection hidden="1"/>
    </xf>
    <xf numFmtId="0" fontId="32" fillId="0" borderId="51" xfId="0" applyFont="1" applyBorder="1" applyAlignment="1" applyProtection="1">
      <alignment horizontal="center" vertical="center" wrapText="1"/>
      <protection hidden="1"/>
    </xf>
    <xf numFmtId="165" fontId="32" fillId="0" borderId="51" xfId="0" applyNumberFormat="1" applyFont="1" applyBorder="1" applyAlignment="1" applyProtection="1">
      <alignment horizontal="center" vertical="center" wrapText="1"/>
      <protection hidden="1"/>
    </xf>
    <xf numFmtId="165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23" fillId="19" borderId="51" xfId="0" applyFont="1" applyFill="1" applyBorder="1" applyAlignment="1" applyProtection="1">
      <alignment horizontal="center" vertical="center" wrapText="1"/>
      <protection hidden="1"/>
    </xf>
    <xf numFmtId="0" fontId="24" fillId="0" borderId="51" xfId="2" applyFont="1" applyBorder="1" applyAlignment="1" applyProtection="1">
      <alignment horizontal="center" vertical="center" wrapText="1"/>
      <protection hidden="1"/>
    </xf>
    <xf numFmtId="0" fontId="30" fillId="0" borderId="20" xfId="2" applyFont="1" applyBorder="1" applyAlignment="1" applyProtection="1">
      <alignment horizontal="left" vertical="center" wrapText="1"/>
      <protection hidden="1"/>
    </xf>
    <xf numFmtId="0" fontId="32" fillId="0" borderId="54" xfId="0" applyFont="1" applyBorder="1" applyAlignment="1" applyProtection="1">
      <alignment horizontal="center" vertical="center" wrapText="1"/>
      <protection hidden="1"/>
    </xf>
    <xf numFmtId="165" fontId="32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19" borderId="54" xfId="0" applyFont="1" applyFill="1" applyBorder="1" applyAlignment="1" applyProtection="1">
      <alignment horizontal="center" vertical="center" wrapText="1"/>
      <protection hidden="1"/>
    </xf>
    <xf numFmtId="0" fontId="24" fillId="0" borderId="54" xfId="2" applyFont="1" applyBorder="1" applyAlignment="1" applyProtection="1">
      <alignment horizontal="center" vertical="center" wrapText="1"/>
      <protection hidden="1"/>
    </xf>
    <xf numFmtId="0" fontId="23" fillId="0" borderId="54" xfId="0" applyFont="1" applyBorder="1" applyAlignment="1" applyProtection="1">
      <alignment horizontal="center" vertical="center" wrapText="1"/>
      <protection hidden="1"/>
    </xf>
    <xf numFmtId="165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12" borderId="34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40" fillId="0" borderId="54" xfId="0" applyFont="1" applyBorder="1" applyAlignment="1" applyProtection="1">
      <alignment horizontal="center" vertical="center" wrapText="1"/>
      <protection locked="0"/>
    </xf>
    <xf numFmtId="165" fontId="40" fillId="0" borderId="54" xfId="0" applyNumberFormat="1" applyFont="1" applyBorder="1" applyAlignment="1" applyProtection="1">
      <alignment horizontal="center" vertical="center" wrapText="1"/>
      <protection locked="0"/>
    </xf>
    <xf numFmtId="165" fontId="24" fillId="0" borderId="54" xfId="0" applyNumberFormat="1" applyFont="1" applyBorder="1" applyAlignment="1" applyProtection="1">
      <alignment horizontal="center" vertical="center" wrapText="1"/>
      <protection locked="0"/>
    </xf>
    <xf numFmtId="0" fontId="24" fillId="0" borderId="54" xfId="0" applyFont="1" applyFill="1" applyBorder="1" applyAlignment="1" applyProtection="1">
      <alignment horizontal="center" vertical="center" wrapText="1"/>
      <protection locked="0"/>
    </xf>
    <xf numFmtId="0" fontId="21" fillId="0" borderId="51" xfId="2" applyFont="1" applyFill="1" applyBorder="1" applyAlignment="1" applyProtection="1">
      <alignment horizontal="center" vertical="center" wrapText="1"/>
      <protection hidden="1"/>
    </xf>
    <xf numFmtId="165" fontId="7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17" borderId="36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23" fillId="2" borderId="51" xfId="0" applyFont="1" applyFill="1" applyBorder="1" applyAlignment="1" applyProtection="1">
      <alignment horizontal="center" vertical="center" wrapText="1"/>
      <protection hidden="1"/>
    </xf>
    <xf numFmtId="0" fontId="23" fillId="0" borderId="51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horizontal="center" vertical="center" wrapText="1"/>
      <protection locked="0"/>
    </xf>
    <xf numFmtId="0" fontId="32" fillId="0" borderId="51" xfId="0" applyFont="1" applyFill="1" applyBorder="1" applyAlignment="1" applyProtection="1">
      <alignment horizontal="center" vertical="center" wrapText="1"/>
      <protection hidden="1"/>
    </xf>
    <xf numFmtId="165" fontId="32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54" xfId="0" applyFont="1" applyFill="1" applyBorder="1" applyAlignment="1" applyProtection="1">
      <alignment horizontal="center" vertical="center" wrapText="1"/>
      <protection hidden="1"/>
    </xf>
    <xf numFmtId="0" fontId="23" fillId="0" borderId="29" xfId="0" applyFont="1" applyFill="1" applyBorder="1" applyAlignment="1" applyProtection="1">
      <alignment horizontal="left" vertical="center" wrapText="1"/>
      <protection hidden="1"/>
    </xf>
    <xf numFmtId="0" fontId="32" fillId="0" borderId="54" xfId="0" applyFont="1" applyFill="1" applyBorder="1" applyAlignment="1" applyProtection="1">
      <alignment horizontal="center" vertical="center" wrapText="1"/>
      <protection hidden="1"/>
    </xf>
    <xf numFmtId="164" fontId="23" fillId="2" borderId="4" xfId="0" applyNumberFormat="1" applyFont="1" applyFill="1" applyBorder="1" applyAlignment="1" applyProtection="1">
      <alignment horizontal="left" vertical="center" wrapText="1"/>
      <protection hidden="1"/>
    </xf>
    <xf numFmtId="0" fontId="20" fillId="17" borderId="33" xfId="0" applyFont="1" applyFill="1" applyBorder="1" applyAlignment="1" applyProtection="1">
      <alignment vertical="center" wrapText="1"/>
      <protection hidden="1"/>
    </xf>
    <xf numFmtId="0" fontId="23" fillId="17" borderId="33" xfId="0" applyFont="1" applyFill="1" applyBorder="1" applyAlignment="1" applyProtection="1">
      <alignment horizontal="center" vertical="center" wrapText="1"/>
      <protection hidden="1"/>
    </xf>
    <xf numFmtId="164" fontId="23" fillId="0" borderId="4" xfId="0" applyNumberFormat="1" applyFont="1" applyFill="1" applyBorder="1" applyAlignment="1" applyProtection="1">
      <alignment horizontal="left" vertical="center" wrapText="1"/>
      <protection hidden="1"/>
    </xf>
    <xf numFmtId="0" fontId="46" fillId="17" borderId="8" xfId="0" applyFont="1" applyFill="1" applyBorder="1" applyAlignment="1" applyProtection="1">
      <alignment horizontal="center" vertical="center" wrapText="1"/>
      <protection hidden="1"/>
    </xf>
    <xf numFmtId="0" fontId="23" fillId="0" borderId="6" xfId="0" applyFont="1" applyFill="1" applyBorder="1" applyAlignment="1" applyProtection="1">
      <alignment horizontal="left" vertical="center" wrapText="1"/>
      <protection hidden="1"/>
    </xf>
    <xf numFmtId="0" fontId="21" fillId="0" borderId="29" xfId="0" applyFont="1" applyFill="1" applyBorder="1" applyAlignment="1" applyProtection="1">
      <alignment horizontal="left" vertical="center" wrapText="1"/>
      <protection hidden="1"/>
    </xf>
    <xf numFmtId="0" fontId="24" fillId="0" borderId="29" xfId="0" applyFont="1" applyFill="1" applyBorder="1" applyAlignment="1" applyProtection="1">
      <alignment horizontal="left" vertical="center" wrapText="1"/>
      <protection hidden="1"/>
    </xf>
    <xf numFmtId="0" fontId="55" fillId="2" borderId="33" xfId="0" applyFont="1" applyFill="1" applyBorder="1" applyAlignment="1" applyProtection="1">
      <alignment horizontal="center" vertical="center" wrapText="1"/>
      <protection hidden="1"/>
    </xf>
    <xf numFmtId="165" fontId="21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51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 applyProtection="1">
      <alignment horizontal="center" vertical="center"/>
      <protection locked="0"/>
    </xf>
    <xf numFmtId="0" fontId="21" fillId="0" borderId="51" xfId="0" applyFont="1" applyFill="1" applyBorder="1" applyAlignment="1">
      <alignment horizontal="center" vertical="center" wrapText="1"/>
    </xf>
    <xf numFmtId="165" fontId="21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4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 applyProtection="1">
      <alignment horizontal="center" vertical="center"/>
      <protection locked="0"/>
    </xf>
    <xf numFmtId="0" fontId="55" fillId="0" borderId="3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Fill="1" applyBorder="1" applyAlignment="1">
      <alignment vertical="center" wrapText="1"/>
    </xf>
    <xf numFmtId="0" fontId="23" fillId="17" borderId="34" xfId="0" applyFont="1" applyFill="1" applyBorder="1" applyAlignment="1" applyProtection="1">
      <alignment horizontal="center" vertical="center" wrapText="1"/>
      <protection hidden="1"/>
    </xf>
    <xf numFmtId="0" fontId="23" fillId="25" borderId="4" xfId="0" applyFont="1" applyFill="1" applyBorder="1" applyAlignment="1" applyProtection="1">
      <alignment horizontal="center" vertical="center" wrapText="1"/>
      <protection hidden="1"/>
    </xf>
    <xf numFmtId="0" fontId="55" fillId="25" borderId="4" xfId="0" applyFont="1" applyFill="1" applyBorder="1" applyAlignment="1" applyProtection="1">
      <alignment horizontal="center" vertical="center" wrapText="1"/>
      <protection hidden="1"/>
    </xf>
    <xf numFmtId="164" fontId="23" fillId="25" borderId="4" xfId="0" applyNumberFormat="1" applyFont="1" applyFill="1" applyBorder="1" applyAlignment="1" applyProtection="1">
      <alignment horizontal="left" vertical="center" wrapText="1"/>
      <protection hidden="1"/>
    </xf>
    <xf numFmtId="0" fontId="21" fillId="25" borderId="29" xfId="0" applyFont="1" applyFill="1" applyBorder="1" applyAlignment="1" applyProtection="1">
      <alignment horizontal="left" vertical="center" wrapText="1"/>
      <protection hidden="1"/>
    </xf>
    <xf numFmtId="0" fontId="21" fillId="25" borderId="6" xfId="0" applyFont="1" applyFill="1" applyBorder="1" applyAlignment="1" applyProtection="1">
      <alignment horizontal="left" vertical="center" wrapText="1"/>
      <protection hidden="1"/>
    </xf>
    <xf numFmtId="0" fontId="21" fillId="25" borderId="4" xfId="0" applyFont="1" applyFill="1" applyBorder="1" applyAlignment="1" applyProtection="1">
      <alignment horizontal="center" vertical="center" wrapText="1"/>
      <protection hidden="1"/>
    </xf>
    <xf numFmtId="0" fontId="23" fillId="25" borderId="29" xfId="0" applyFont="1" applyFill="1" applyBorder="1" applyAlignment="1" applyProtection="1">
      <alignment horizontal="left" vertical="center" wrapText="1"/>
      <protection hidden="1"/>
    </xf>
    <xf numFmtId="0" fontId="23" fillId="25" borderId="28" xfId="0" applyFont="1" applyFill="1" applyBorder="1" applyAlignment="1" applyProtection="1">
      <alignment horizontal="left" vertical="center" wrapText="1"/>
      <protection hidden="1"/>
    </xf>
    <xf numFmtId="0" fontId="32" fillId="25" borderId="4" xfId="0" applyFont="1" applyFill="1" applyBorder="1" applyAlignment="1" applyProtection="1">
      <alignment horizontal="center" vertical="center" wrapText="1"/>
      <protection hidden="1"/>
    </xf>
    <xf numFmtId="165" fontId="21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25" borderId="4" xfId="0" applyFont="1" applyFill="1" applyBorder="1" applyAlignment="1" applyProtection="1">
      <alignment horizontal="center" vertical="center" wrapText="1"/>
      <protection locked="0"/>
    </xf>
    <xf numFmtId="165" fontId="32" fillId="0" borderId="51" xfId="0" applyNumberFormat="1" applyFont="1" applyFill="1" applyBorder="1" applyAlignment="1" applyProtection="1">
      <alignment horizontal="center" vertical="center"/>
      <protection locked="0"/>
    </xf>
    <xf numFmtId="0" fontId="50" fillId="17" borderId="33" xfId="0" applyFont="1" applyFill="1" applyBorder="1" applyAlignment="1" applyProtection="1">
      <alignment horizontal="center" vertical="center" wrapText="1"/>
      <protection hidden="1"/>
    </xf>
    <xf numFmtId="165" fontId="32" fillId="0" borderId="54" xfId="0" applyNumberFormat="1" applyFont="1" applyFill="1" applyBorder="1" applyAlignment="1" applyProtection="1">
      <alignment horizontal="center" vertical="center"/>
      <protection locked="0"/>
    </xf>
    <xf numFmtId="165" fontId="32" fillId="25" borderId="4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2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/>
    </xf>
    <xf numFmtId="0" fontId="22" fillId="0" borderId="51" xfId="0" applyFont="1" applyBorder="1" applyAlignment="1" applyProtection="1">
      <alignment horizontal="left" vertical="top" wrapText="1"/>
      <protection locked="0"/>
    </xf>
    <xf numFmtId="0" fontId="22" fillId="0" borderId="54" xfId="0" applyFont="1" applyBorder="1" applyAlignment="1" applyProtection="1">
      <alignment horizontal="left" vertical="top" wrapText="1"/>
      <protection locked="0"/>
    </xf>
    <xf numFmtId="0" fontId="21" fillId="0" borderId="20" xfId="0" applyFont="1" applyFill="1" applyBorder="1" applyAlignment="1">
      <alignment vertical="center" wrapText="1"/>
    </xf>
    <xf numFmtId="0" fontId="22" fillId="6" borderId="49" xfId="0" applyFont="1" applyFill="1" applyBorder="1" applyAlignment="1" applyProtection="1">
      <alignment horizontal="center" vertical="center" wrapText="1"/>
      <protection hidden="1"/>
    </xf>
    <xf numFmtId="0" fontId="4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3" fillId="25" borderId="1" xfId="0" applyFont="1" applyFill="1" applyBorder="1" applyAlignment="1" applyProtection="1">
      <alignment horizontal="center" vertical="center"/>
      <protection locked="0"/>
    </xf>
    <xf numFmtId="0" fontId="23" fillId="25" borderId="51" xfId="0" applyFont="1" applyFill="1" applyBorder="1" applyAlignment="1" applyProtection="1">
      <alignment horizontal="center" vertical="center"/>
      <protection locked="0"/>
    </xf>
    <xf numFmtId="1" fontId="33" fillId="25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25" borderId="29" xfId="0" applyFont="1" applyFill="1" applyBorder="1" applyAlignment="1">
      <alignment horizontal="left" vertical="center" wrapText="1"/>
    </xf>
    <xf numFmtId="0" fontId="33" fillId="25" borderId="1" xfId="0" applyFont="1" applyFill="1" applyBorder="1" applyAlignment="1" applyProtection="1">
      <alignment horizontal="center" vertical="center" wrapText="1"/>
      <protection locked="0"/>
    </xf>
    <xf numFmtId="165" fontId="33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5" borderId="51" xfId="0" applyFont="1" applyFill="1" applyBorder="1" applyAlignment="1" applyProtection="1">
      <alignment horizontal="center" vertical="center" wrapText="1"/>
      <protection locked="0"/>
    </xf>
    <xf numFmtId="0" fontId="22" fillId="25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hidden="1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4" fillId="19" borderId="6" xfId="0" applyFont="1" applyFill="1" applyBorder="1" applyAlignment="1" applyProtection="1">
      <alignment horizontal="left" vertical="center" wrapText="1"/>
      <protection locked="0"/>
    </xf>
    <xf numFmtId="165" fontId="40" fillId="29" borderId="33" xfId="0" applyNumberFormat="1" applyFont="1" applyFill="1" applyBorder="1" applyAlignment="1" applyProtection="1">
      <alignment horizontal="center" vertical="center" wrapText="1"/>
      <protection locked="0"/>
    </xf>
    <xf numFmtId="165" fontId="78" fillId="29" borderId="33" xfId="0" applyNumberFormat="1" applyFont="1" applyFill="1" applyBorder="1" applyAlignment="1" applyProtection="1">
      <alignment horizontal="center" vertical="center" wrapText="1"/>
      <protection locked="0"/>
    </xf>
    <xf numFmtId="165" fontId="40" fillId="29" borderId="9" xfId="0" applyNumberFormat="1" applyFont="1" applyFill="1" applyBorder="1" applyAlignment="1" applyProtection="1">
      <alignment horizontal="center" vertical="center" wrapText="1"/>
      <protection locked="0"/>
    </xf>
    <xf numFmtId="165" fontId="40" fillId="29" borderId="34" xfId="0" applyNumberFormat="1" applyFont="1" applyFill="1" applyBorder="1" applyAlignment="1" applyProtection="1">
      <alignment horizontal="center" vertical="center" wrapText="1"/>
      <protection locked="0"/>
    </xf>
    <xf numFmtId="0" fontId="30" fillId="19" borderId="26" xfId="0" applyFont="1" applyFill="1" applyBorder="1" applyAlignment="1" applyProtection="1">
      <alignment horizontal="left" vertical="center" wrapText="1"/>
      <protection locked="0"/>
    </xf>
    <xf numFmtId="0" fontId="40" fillId="0" borderId="4" xfId="0" applyFont="1" applyBorder="1" applyAlignment="1" applyProtection="1">
      <alignment horizontal="center" vertical="center" wrapText="1"/>
      <protection locked="0"/>
    </xf>
    <xf numFmtId="165" fontId="40" fillId="0" borderId="4" xfId="0" applyNumberFormat="1" applyFont="1" applyBorder="1" applyAlignment="1" applyProtection="1">
      <alignment horizontal="center" vertical="center" wrapText="1"/>
      <protection locked="0"/>
    </xf>
    <xf numFmtId="165" fontId="24" fillId="0" borderId="4" xfId="0" applyNumberFormat="1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30" fillId="19" borderId="20" xfId="0" applyFont="1" applyFill="1" applyBorder="1" applyAlignment="1" applyProtection="1">
      <alignment horizontal="left" vertical="center" wrapText="1"/>
      <protection locked="0"/>
    </xf>
    <xf numFmtId="0" fontId="21" fillId="2" borderId="51" xfId="0" applyFont="1" applyFill="1" applyBorder="1" applyAlignment="1" applyProtection="1">
      <alignment horizontal="left" vertical="center" wrapText="1"/>
      <protection hidden="1"/>
    </xf>
    <xf numFmtId="0" fontId="4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3" fillId="6" borderId="33" xfId="0" applyFont="1" applyFill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33" xfId="0" applyFont="1" applyFill="1" applyBorder="1" applyAlignment="1" applyProtection="1">
      <alignment vertical="center" wrapText="1"/>
      <protection hidden="1"/>
    </xf>
    <xf numFmtId="0" fontId="37" fillId="6" borderId="34" xfId="0" applyFont="1" applyFill="1" applyBorder="1" applyAlignment="1" applyProtection="1">
      <alignment horizontal="center" vertical="center" wrapText="1"/>
      <protection hidden="1"/>
    </xf>
    <xf numFmtId="0" fontId="32" fillId="0" borderId="51" xfId="0" applyFont="1" applyFill="1" applyBorder="1" applyAlignment="1" applyProtection="1">
      <alignment horizontal="center" vertical="center"/>
      <protection locked="0"/>
    </xf>
    <xf numFmtId="165" fontId="23" fillId="0" borderId="51" xfId="0" applyNumberFormat="1" applyFont="1" applyFill="1" applyBorder="1" applyAlignment="1" applyProtection="1">
      <alignment horizontal="center" vertical="center"/>
      <protection locked="0"/>
    </xf>
    <xf numFmtId="0" fontId="55" fillId="0" borderId="51" xfId="0" applyFont="1" applyFill="1" applyBorder="1" applyAlignment="1" applyProtection="1">
      <alignment horizontal="center" vertical="center"/>
      <protection locked="0"/>
    </xf>
    <xf numFmtId="165" fontId="32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25" borderId="29" xfId="1083" applyFont="1" applyFill="1" applyBorder="1" applyAlignment="1" applyProtection="1">
      <alignment horizontal="left" vertical="center" wrapText="1"/>
      <protection hidden="1"/>
    </xf>
    <xf numFmtId="0" fontId="24" fillId="25" borderId="29" xfId="1083" applyFont="1" applyFill="1" applyBorder="1" applyAlignment="1" applyProtection="1">
      <alignment horizontal="left" vertical="center" wrapText="1"/>
      <protection hidden="1"/>
    </xf>
    <xf numFmtId="0" fontId="23" fillId="25" borderId="26" xfId="0" applyFont="1" applyFill="1" applyBorder="1" applyAlignment="1" applyProtection="1">
      <alignment horizontal="left" vertical="center" wrapText="1"/>
      <protection hidden="1"/>
    </xf>
    <xf numFmtId="0" fontId="32" fillId="0" borderId="54" xfId="0" applyFont="1" applyBorder="1" applyAlignment="1">
      <alignment horizontal="center" vertical="center"/>
    </xf>
    <xf numFmtId="1" fontId="32" fillId="0" borderId="54" xfId="0" applyNumberFormat="1" applyFont="1" applyBorder="1" applyAlignment="1">
      <alignment horizontal="center" vertical="center"/>
    </xf>
    <xf numFmtId="1" fontId="23" fillId="0" borderId="54" xfId="324" applyNumberFormat="1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1" fontId="32" fillId="0" borderId="51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3" fillId="0" borderId="51" xfId="0" applyFont="1" applyBorder="1" applyAlignment="1" applyProtection="1">
      <alignment wrapText="1"/>
      <protection locked="0"/>
    </xf>
    <xf numFmtId="0" fontId="20" fillId="0" borderId="51" xfId="0" applyFont="1" applyBorder="1" applyAlignment="1">
      <alignment horizontal="left" vertical="top"/>
    </xf>
    <xf numFmtId="0" fontId="23" fillId="0" borderId="51" xfId="0" applyFont="1" applyBorder="1" applyAlignment="1" applyProtection="1">
      <alignment horizontal="left" vertical="top" wrapText="1"/>
      <protection locked="0"/>
    </xf>
    <xf numFmtId="0" fontId="20" fillId="0" borderId="51" xfId="0" applyFont="1" applyBorder="1" applyAlignment="1" applyProtection="1">
      <alignment vertical="top" wrapText="1"/>
      <protection locked="0"/>
    </xf>
    <xf numFmtId="0" fontId="22" fillId="28" borderId="7" xfId="0" applyFont="1" applyFill="1" applyBorder="1" applyAlignment="1" applyProtection="1">
      <alignment horizontal="center" vertical="center" wrapText="1"/>
      <protection locked="0"/>
    </xf>
    <xf numFmtId="0" fontId="49" fillId="28" borderId="8" xfId="0" applyFont="1" applyFill="1" applyBorder="1" applyAlignment="1" applyProtection="1">
      <alignment horizontal="center" vertical="center" wrapText="1"/>
      <protection locked="0"/>
    </xf>
    <xf numFmtId="0" fontId="24" fillId="0" borderId="54" xfId="0" applyFont="1" applyBorder="1" applyAlignment="1" applyProtection="1">
      <alignment horizontal="center" vertical="center" wrapText="1"/>
      <protection locked="0"/>
    </xf>
    <xf numFmtId="164" fontId="23" fillId="0" borderId="54" xfId="0" applyNumberFormat="1" applyFont="1" applyFill="1" applyBorder="1" applyAlignment="1" applyProtection="1">
      <alignment horizontal="left" vertical="center" wrapText="1"/>
      <protection hidden="1"/>
    </xf>
    <xf numFmtId="0" fontId="40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55" fillId="25" borderId="51" xfId="0" applyFont="1" applyFill="1" applyBorder="1" applyAlignment="1" applyProtection="1">
      <alignment horizontal="center" vertical="center" wrapText="1"/>
      <protection hidden="1"/>
    </xf>
    <xf numFmtId="0" fontId="22" fillId="0" borderId="20" xfId="0" applyFont="1" applyFill="1" applyBorder="1" applyAlignment="1" applyProtection="1">
      <alignment horizontal="left" vertical="center" wrapText="1"/>
      <protection hidden="1"/>
    </xf>
    <xf numFmtId="0" fontId="24" fillId="2" borderId="51" xfId="0" applyFont="1" applyFill="1" applyBorder="1" applyAlignment="1">
      <alignment horizontal="center" vertical="center" wrapText="1"/>
    </xf>
    <xf numFmtId="0" fontId="21" fillId="25" borderId="51" xfId="0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 wrapText="1"/>
    </xf>
    <xf numFmtId="0" fontId="22" fillId="25" borderId="3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1" fontId="23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23" fillId="25" borderId="4" xfId="0" applyFont="1" applyFill="1" applyBorder="1" applyAlignment="1">
      <alignment horizontal="center" vertical="center"/>
    </xf>
    <xf numFmtId="0" fontId="21" fillId="25" borderId="29" xfId="0" applyFont="1" applyFill="1" applyBorder="1" applyAlignment="1">
      <alignment vertical="center" wrapText="1"/>
    </xf>
    <xf numFmtId="0" fontId="21" fillId="25" borderId="28" xfId="5" applyFont="1" applyFill="1" applyBorder="1" applyAlignment="1" applyProtection="1">
      <alignment horizontal="left" vertical="center" wrapText="1"/>
      <protection hidden="1"/>
    </xf>
    <xf numFmtId="0" fontId="40" fillId="25" borderId="4" xfId="5" applyNumberFormat="1" applyFont="1" applyFill="1" applyBorder="1" applyAlignment="1" applyProtection="1">
      <alignment horizontal="center" vertical="center" wrapText="1"/>
      <protection hidden="1"/>
    </xf>
    <xf numFmtId="165" fontId="33" fillId="25" borderId="4" xfId="5" applyNumberFormat="1" applyFont="1" applyFill="1" applyBorder="1" applyAlignment="1" applyProtection="1">
      <alignment horizontal="center" vertical="center" wrapText="1"/>
      <protection hidden="1"/>
    </xf>
    <xf numFmtId="165" fontId="21" fillId="25" borderId="4" xfId="5" applyNumberFormat="1" applyFont="1" applyFill="1" applyBorder="1" applyAlignment="1" applyProtection="1">
      <alignment horizontal="center" vertical="center" wrapText="1"/>
      <protection locked="0"/>
    </xf>
    <xf numFmtId="0" fontId="21" fillId="25" borderId="4" xfId="5" applyFont="1" applyFill="1" applyBorder="1" applyAlignment="1" applyProtection="1">
      <alignment horizontal="center" vertical="center" wrapText="1"/>
      <protection hidden="1"/>
    </xf>
    <xf numFmtId="0" fontId="23" fillId="25" borderId="4" xfId="5" applyFont="1" applyFill="1" applyBorder="1" applyAlignment="1" applyProtection="1">
      <alignment horizontal="center" vertical="center" wrapText="1"/>
      <protection hidden="1"/>
    </xf>
    <xf numFmtId="0" fontId="24" fillId="25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29" xfId="1083" applyFont="1" applyFill="1" applyBorder="1" applyAlignment="1" applyProtection="1">
      <alignment horizontal="left" vertical="center" wrapText="1"/>
      <protection hidden="1"/>
    </xf>
    <xf numFmtId="0" fontId="33" fillId="25" borderId="51" xfId="0" applyFont="1" applyFill="1" applyBorder="1" applyAlignment="1" applyProtection="1">
      <alignment horizontal="center" vertical="center" wrapText="1"/>
      <protection hidden="1"/>
    </xf>
    <xf numFmtId="165" fontId="33" fillId="25" borderId="51" xfId="0" applyNumberFormat="1" applyFont="1" applyFill="1" applyBorder="1" applyAlignment="1" applyProtection="1">
      <alignment horizontal="center" vertical="center" wrapText="1"/>
      <protection hidden="1"/>
    </xf>
    <xf numFmtId="0" fontId="24" fillId="25" borderId="51" xfId="0" applyFont="1" applyFill="1" applyBorder="1" applyAlignment="1" applyProtection="1">
      <alignment horizontal="center" vertical="center" wrapText="1"/>
      <protection hidden="1"/>
    </xf>
    <xf numFmtId="0" fontId="40" fillId="25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25" borderId="30" xfId="0" applyFont="1" applyFill="1" applyBorder="1" applyAlignment="1" applyProtection="1">
      <alignment horizontal="left" vertical="center" wrapText="1"/>
      <protection hidden="1"/>
    </xf>
    <xf numFmtId="0" fontId="40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25" borderId="30" xfId="0" applyFont="1" applyFill="1" applyBorder="1" applyAlignment="1" applyProtection="1">
      <alignment horizontal="left" vertical="center" wrapText="1"/>
      <protection hidden="1"/>
    </xf>
    <xf numFmtId="0" fontId="40" fillId="25" borderId="2" xfId="0" applyFont="1" applyFill="1" applyBorder="1" applyAlignment="1" applyProtection="1">
      <alignment horizontal="center" vertical="center" wrapText="1"/>
      <protection hidden="1"/>
    </xf>
    <xf numFmtId="165" fontId="40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25" borderId="1" xfId="11" applyFont="1" applyFill="1" applyBorder="1" applyAlignment="1" applyProtection="1">
      <alignment horizontal="center" vertical="center" wrapText="1"/>
      <protection hidden="1"/>
    </xf>
    <xf numFmtId="0" fontId="32" fillId="25" borderId="51" xfId="0" applyFont="1" applyFill="1" applyBorder="1" applyAlignment="1">
      <alignment horizontal="center" vertical="center" wrapText="1"/>
    </xf>
    <xf numFmtId="165" fontId="32" fillId="25" borderId="51" xfId="0" applyNumberFormat="1" applyFont="1" applyFill="1" applyBorder="1" applyAlignment="1" applyProtection="1">
      <alignment horizontal="center" vertical="center" wrapText="1"/>
      <protection hidden="1"/>
    </xf>
    <xf numFmtId="0" fontId="23" fillId="25" borderId="51" xfId="0" applyNumberFormat="1" applyFont="1" applyFill="1" applyBorder="1" applyAlignment="1">
      <alignment horizontal="center" vertical="center"/>
    </xf>
    <xf numFmtId="0" fontId="23" fillId="25" borderId="51" xfId="0" applyFont="1" applyFill="1" applyBorder="1" applyAlignment="1">
      <alignment horizontal="center" vertical="center"/>
    </xf>
    <xf numFmtId="1" fontId="23" fillId="25" borderId="51" xfId="0" applyNumberFormat="1" applyFont="1" applyFill="1" applyBorder="1" applyAlignment="1" applyProtection="1">
      <alignment horizontal="center" vertical="center" wrapText="1"/>
      <protection hidden="1"/>
    </xf>
    <xf numFmtId="164" fontId="23" fillId="25" borderId="5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26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20" xfId="0" applyFont="1" applyFill="1" applyBorder="1" applyAlignment="1" applyProtection="1">
      <alignment horizontal="left" vertical="center" wrapText="1"/>
      <protection locked="0"/>
    </xf>
    <xf numFmtId="1" fontId="23" fillId="25" borderId="51" xfId="324" applyNumberFormat="1" applyFont="1" applyFill="1" applyBorder="1" applyAlignment="1">
      <alignment horizontal="center" vertical="center"/>
    </xf>
    <xf numFmtId="0" fontId="20" fillId="2" borderId="28" xfId="0" applyFont="1" applyFill="1" applyBorder="1" applyAlignment="1" applyProtection="1">
      <alignment horizontal="left" vertical="center" wrapText="1"/>
      <protection hidden="1"/>
    </xf>
    <xf numFmtId="0" fontId="20" fillId="2" borderId="29" xfId="0" applyFont="1" applyFill="1" applyBorder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25" borderId="56" xfId="0" applyFont="1" applyFill="1" applyBorder="1" applyAlignment="1" applyProtection="1">
      <alignment horizontal="center" vertical="center" wrapText="1"/>
      <protection locked="0"/>
    </xf>
    <xf numFmtId="0" fontId="22" fillId="25" borderId="57" xfId="0" applyFont="1" applyFill="1" applyBorder="1" applyAlignment="1" applyProtection="1">
      <alignment horizontal="center" vertical="center" wrapText="1"/>
      <protection locked="0"/>
    </xf>
    <xf numFmtId="165" fontId="22" fillId="25" borderId="57" xfId="0" applyNumberFormat="1" applyFont="1" applyFill="1" applyBorder="1" applyAlignment="1" applyProtection="1">
      <alignment horizontal="center" vertical="center" wrapText="1"/>
      <protection locked="0"/>
    </xf>
    <xf numFmtId="0" fontId="20" fillId="25" borderId="58" xfId="0" applyFont="1" applyFill="1" applyBorder="1" applyAlignment="1" applyProtection="1">
      <alignment horizontal="center" vertical="center" wrapText="1"/>
      <protection locked="0"/>
    </xf>
    <xf numFmtId="0" fontId="20" fillId="6" borderId="8" xfId="0" applyFont="1" applyFill="1" applyBorder="1" applyAlignment="1" applyProtection="1">
      <alignment horizontal="center" vertical="center" wrapText="1"/>
      <protection hidden="1"/>
    </xf>
    <xf numFmtId="0" fontId="20" fillId="8" borderId="8" xfId="0" applyFont="1" applyFill="1" applyBorder="1" applyAlignment="1" applyProtection="1">
      <alignment horizontal="center" vertical="center" wrapText="1"/>
      <protection hidden="1"/>
    </xf>
    <xf numFmtId="0" fontId="22" fillId="6" borderId="8" xfId="0" applyFont="1" applyFill="1" applyBorder="1" applyAlignment="1" applyProtection="1">
      <alignment horizontal="center" vertical="center" wrapText="1"/>
      <protection hidden="1"/>
    </xf>
    <xf numFmtId="0" fontId="22" fillId="6" borderId="36" xfId="0" applyFont="1" applyFill="1" applyBorder="1" applyAlignment="1" applyProtection="1">
      <alignment horizontal="center" vertical="center" wrapText="1"/>
      <protection hidden="1"/>
    </xf>
    <xf numFmtId="0" fontId="20" fillId="11" borderId="0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0" fillId="13" borderId="7" xfId="0" applyFont="1" applyFill="1" applyBorder="1" applyAlignment="1" applyProtection="1">
      <alignment horizontal="center" vertical="center" wrapText="1"/>
      <protection hidden="1"/>
    </xf>
    <xf numFmtId="0" fontId="20" fillId="13" borderId="8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vertical="center" wrapText="1"/>
      <protection locked="0"/>
    </xf>
    <xf numFmtId="0" fontId="23" fillId="0" borderId="6" xfId="0" applyFont="1" applyFill="1" applyBorder="1" applyAlignment="1" applyProtection="1">
      <alignment vertical="center" wrapText="1"/>
      <protection locked="0"/>
    </xf>
    <xf numFmtId="0" fontId="23" fillId="0" borderId="6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2" fontId="23" fillId="0" borderId="6" xfId="0" applyNumberFormat="1" applyFont="1" applyBorder="1" applyAlignment="1">
      <alignment vertical="center" wrapText="1"/>
    </xf>
    <xf numFmtId="1" fontId="23" fillId="0" borderId="6" xfId="0" applyNumberFormat="1" applyFont="1" applyBorder="1" applyAlignment="1">
      <alignment vertical="center" wrapText="1"/>
    </xf>
    <xf numFmtId="0" fontId="23" fillId="0" borderId="20" xfId="0" applyFont="1" applyBorder="1" applyAlignment="1" applyProtection="1">
      <alignment vertical="center" wrapText="1"/>
      <protection locked="0"/>
    </xf>
    <xf numFmtId="0" fontId="20" fillId="0" borderId="20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3" fillId="0" borderId="28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3" fillId="0" borderId="30" xfId="0" applyFont="1" applyFill="1" applyBorder="1" applyAlignment="1">
      <alignment vertical="center"/>
    </xf>
    <xf numFmtId="0" fontId="23" fillId="2" borderId="28" xfId="0" applyFont="1" applyFill="1" applyBorder="1" applyAlignment="1">
      <alignment vertical="center" wrapText="1"/>
    </xf>
    <xf numFmtId="0" fontId="23" fillId="2" borderId="26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center" vertical="center"/>
    </xf>
    <xf numFmtId="165" fontId="32" fillId="2" borderId="4" xfId="0" applyNumberFormat="1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23" fillId="25" borderId="29" xfId="0" applyFont="1" applyFill="1" applyBorder="1" applyAlignment="1" applyProtection="1">
      <alignment vertical="center"/>
      <protection locked="0"/>
    </xf>
    <xf numFmtId="0" fontId="21" fillId="25" borderId="29" xfId="2" applyFont="1" applyFill="1" applyBorder="1" applyAlignment="1" applyProtection="1">
      <alignment horizontal="left" vertical="center" wrapText="1"/>
      <protection hidden="1"/>
    </xf>
    <xf numFmtId="0" fontId="21" fillId="25" borderId="30" xfId="2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Fill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Alignment="1" applyProtection="1">
      <alignment horizontal="left" vertical="center" wrapText="1"/>
      <protection hidden="1"/>
    </xf>
    <xf numFmtId="0" fontId="19" fillId="0" borderId="6" xfId="0" applyFont="1" applyFill="1" applyBorder="1" applyAlignment="1" applyProtection="1">
      <alignment horizontal="left" vertical="center" wrapText="1"/>
      <protection hidden="1"/>
    </xf>
    <xf numFmtId="0" fontId="19" fillId="0" borderId="1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1" fontId="21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23" fillId="25" borderId="28" xfId="1083" applyFont="1" applyFill="1" applyBorder="1" applyAlignment="1" applyProtection="1">
      <alignment horizontal="left" vertical="center" wrapText="1"/>
      <protection hidden="1"/>
    </xf>
    <xf numFmtId="0" fontId="23" fillId="0" borderId="28" xfId="0" applyFont="1" applyBorder="1" applyAlignment="1" applyProtection="1">
      <alignment horizontal="left" vertical="center" wrapText="1"/>
      <protection hidden="1"/>
    </xf>
    <xf numFmtId="0" fontId="24" fillId="25" borderId="2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Fill="1" applyBorder="1" applyAlignment="1">
      <alignment vertical="center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76" fillId="2" borderId="0" xfId="0" applyFont="1" applyFill="1" applyBorder="1" applyAlignment="1" applyProtection="1">
      <alignment horizontal="left" vertical="center" wrapText="1"/>
      <protection hidden="1"/>
    </xf>
    <xf numFmtId="0" fontId="76" fillId="2" borderId="0" xfId="0" applyFont="1" applyFill="1" applyAlignment="1" applyProtection="1">
      <alignment horizontal="left" vertical="center" wrapText="1"/>
      <protection hidden="1"/>
    </xf>
    <xf numFmtId="0" fontId="76" fillId="0" borderId="0" xfId="0" applyFont="1" applyBorder="1" applyAlignment="1" applyProtection="1">
      <alignment horizontal="left" vertical="center" wrapText="1"/>
      <protection hidden="1"/>
    </xf>
    <xf numFmtId="0" fontId="76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4" fillId="19" borderId="51" xfId="0" applyFont="1" applyFill="1" applyBorder="1" applyAlignment="1" applyProtection="1">
      <alignment horizontal="center" vertical="center" wrapText="1"/>
      <protection hidden="1"/>
    </xf>
    <xf numFmtId="0" fontId="33" fillId="13" borderId="33" xfId="0" applyFont="1" applyFill="1" applyBorder="1" applyAlignment="1" applyProtection="1">
      <alignment horizontal="center" vertical="center" wrapText="1"/>
      <protection locked="0"/>
    </xf>
    <xf numFmtId="165" fontId="33" fillId="13" borderId="33" xfId="0" applyNumberFormat="1" applyFont="1" applyFill="1" applyBorder="1" applyAlignment="1" applyProtection="1">
      <alignment horizontal="center" vertical="center" wrapText="1"/>
      <protection locked="0"/>
    </xf>
    <xf numFmtId="165" fontId="21" fillId="13" borderId="33" xfId="0" applyNumberFormat="1" applyFont="1" applyFill="1" applyBorder="1" applyAlignment="1" applyProtection="1">
      <alignment horizontal="center" vertical="center" wrapText="1"/>
      <protection locked="0"/>
    </xf>
    <xf numFmtId="0" fontId="21" fillId="13" borderId="33" xfId="0" applyFont="1" applyFill="1" applyBorder="1" applyAlignment="1" applyProtection="1">
      <alignment horizontal="center" vertical="center" wrapText="1"/>
      <protection hidden="1"/>
    </xf>
    <xf numFmtId="0" fontId="21" fillId="13" borderId="33" xfId="0" applyFont="1" applyFill="1" applyBorder="1" applyAlignment="1" applyProtection="1">
      <alignment horizontal="center" vertical="center" wrapText="1"/>
      <protection locked="0"/>
    </xf>
    <xf numFmtId="0" fontId="22" fillId="13" borderId="33" xfId="0" applyFont="1" applyFill="1" applyBorder="1" applyAlignment="1" applyProtection="1">
      <alignment horizontal="center" vertical="center" wrapText="1"/>
      <protection locked="0"/>
    </xf>
    <xf numFmtId="164" fontId="23" fillId="13" borderId="34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>
      <alignment horizontal="left" vertical="top" wrapText="1"/>
    </xf>
    <xf numFmtId="0" fontId="22" fillId="13" borderId="0" xfId="0" applyFont="1" applyFill="1" applyBorder="1" applyAlignment="1" applyProtection="1">
      <alignment horizontal="left" vertical="center" wrapText="1"/>
      <protection locked="0"/>
    </xf>
    <xf numFmtId="1" fontId="23" fillId="20" borderId="1" xfId="0" applyNumberFormat="1" applyFont="1" applyFill="1" applyBorder="1" applyAlignment="1">
      <alignment horizontal="center" vertical="center"/>
    </xf>
    <xf numFmtId="1" fontId="23" fillId="0" borderId="5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center" vertical="center"/>
    </xf>
    <xf numFmtId="1" fontId="32" fillId="0" borderId="51" xfId="0" applyNumberFormat="1" applyFont="1" applyFill="1" applyBorder="1" applyAlignment="1">
      <alignment horizontal="center" vertical="center"/>
    </xf>
    <xf numFmtId="0" fontId="24" fillId="0" borderId="5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vertical="center"/>
      <protection locked="0"/>
    </xf>
    <xf numFmtId="0" fontId="22" fillId="0" borderId="29" xfId="0" applyFont="1" applyFill="1" applyBorder="1" applyAlignment="1" applyProtection="1">
      <alignment horizontal="left" vertical="center" wrapText="1"/>
      <protection hidden="1"/>
    </xf>
    <xf numFmtId="165" fontId="3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74" fillId="13" borderId="38" xfId="0" applyFont="1" applyFill="1" applyBorder="1" applyAlignment="1" applyProtection="1">
      <alignment horizontal="center" vertical="center" wrapText="1"/>
      <protection locked="0"/>
    </xf>
    <xf numFmtId="0" fontId="74" fillId="28" borderId="7" xfId="0" applyFont="1" applyFill="1" applyBorder="1" applyAlignment="1" applyProtection="1">
      <alignment horizontal="center" vertical="center" wrapText="1"/>
      <protection locked="0"/>
    </xf>
    <xf numFmtId="165" fontId="22" fillId="28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>
      <alignment horizontal="left" vertical="center" wrapText="1"/>
    </xf>
    <xf numFmtId="0" fontId="32" fillId="0" borderId="54" xfId="0" applyFont="1" applyFill="1" applyBorder="1" applyAlignment="1">
      <alignment horizontal="center" vertical="center"/>
    </xf>
    <xf numFmtId="1" fontId="32" fillId="0" borderId="54" xfId="0" applyNumberFormat="1" applyFont="1" applyFill="1" applyBorder="1" applyAlignment="1">
      <alignment horizontal="center" vertical="center"/>
    </xf>
    <xf numFmtId="0" fontId="24" fillId="0" borderId="54" xfId="0" applyFont="1" applyFill="1" applyBorder="1" applyAlignment="1" applyProtection="1">
      <alignment horizontal="center" vertical="center" wrapText="1"/>
      <protection hidden="1"/>
    </xf>
    <xf numFmtId="0" fontId="55" fillId="0" borderId="54" xfId="0" applyFont="1" applyFill="1" applyBorder="1" applyAlignment="1" applyProtection="1">
      <alignment horizontal="center" vertical="center"/>
      <protection locked="0"/>
    </xf>
    <xf numFmtId="0" fontId="46" fillId="17" borderId="7" xfId="0" applyFont="1" applyFill="1" applyBorder="1" applyAlignment="1" applyProtection="1">
      <alignment horizontal="center" vertical="center" wrapText="1"/>
      <protection hidden="1"/>
    </xf>
    <xf numFmtId="0" fontId="79" fillId="2" borderId="0" xfId="0" applyFont="1" applyFill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164" fontId="37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1" fillId="18" borderId="26" xfId="0" applyFont="1" applyFill="1" applyBorder="1" applyAlignment="1" applyProtection="1">
      <alignment horizontal="left" vertical="center" wrapText="1"/>
      <protection locked="0"/>
    </xf>
    <xf numFmtId="0" fontId="33" fillId="18" borderId="4" xfId="0" applyFont="1" applyFill="1" applyBorder="1" applyAlignment="1" applyProtection="1">
      <alignment horizontal="center" vertical="center" wrapText="1"/>
      <protection locked="0"/>
    </xf>
    <xf numFmtId="165" fontId="33" fillId="18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18" borderId="4" xfId="0" applyFont="1" applyFill="1" applyBorder="1" applyAlignment="1" applyProtection="1">
      <alignment horizontal="center" vertical="center" wrapText="1"/>
      <protection hidden="1"/>
    </xf>
    <xf numFmtId="0" fontId="21" fillId="18" borderId="4" xfId="0" applyFont="1" applyFill="1" applyBorder="1" applyAlignment="1" applyProtection="1">
      <alignment horizontal="center" vertical="center" wrapText="1"/>
      <protection locked="0"/>
    </xf>
    <xf numFmtId="164" fontId="23" fillId="18" borderId="4" xfId="0" applyNumberFormat="1" applyFont="1" applyFill="1" applyBorder="1" applyAlignment="1" applyProtection="1">
      <alignment horizontal="left" vertical="center" wrapText="1"/>
      <protection hidden="1"/>
    </xf>
    <xf numFmtId="0" fontId="22" fillId="18" borderId="51" xfId="0" applyFont="1" applyFill="1" applyBorder="1" applyAlignment="1" applyProtection="1">
      <alignment horizontal="center" vertical="center" wrapText="1"/>
      <protection locked="0"/>
    </xf>
    <xf numFmtId="164" fontId="23" fillId="18" borderId="51" xfId="0" applyNumberFormat="1" applyFont="1" applyFill="1" applyBorder="1" applyAlignment="1" applyProtection="1">
      <alignment horizontal="left" vertical="center" wrapText="1"/>
      <protection hidden="1"/>
    </xf>
    <xf numFmtId="0" fontId="32" fillId="18" borderId="1" xfId="2" applyFont="1" applyFill="1" applyBorder="1" applyAlignment="1" applyProtection="1">
      <alignment horizontal="center" vertical="center" wrapText="1"/>
      <protection hidden="1"/>
    </xf>
    <xf numFmtId="165" fontId="32" fillId="18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18" borderId="29" xfId="0" applyFont="1" applyFill="1" applyBorder="1" applyAlignment="1">
      <alignment horizontal="left" vertical="center" wrapText="1"/>
    </xf>
    <xf numFmtId="0" fontId="21" fillId="18" borderId="1" xfId="2" applyFont="1" applyFill="1" applyBorder="1" applyAlignment="1" applyProtection="1">
      <alignment horizontal="center" vertical="center" wrapText="1"/>
      <protection hidden="1"/>
    </xf>
    <xf numFmtId="0" fontId="24" fillId="1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 applyProtection="1">
      <alignment horizontal="center" vertical="center" wrapText="1"/>
      <protection locked="0"/>
    </xf>
    <xf numFmtId="0" fontId="21" fillId="18" borderId="6" xfId="0" applyFont="1" applyFill="1" applyBorder="1" applyAlignment="1">
      <alignment vertical="center" wrapText="1"/>
    </xf>
    <xf numFmtId="0" fontId="32" fillId="18" borderId="51" xfId="0" applyFont="1" applyFill="1" applyBorder="1" applyAlignment="1" applyProtection="1">
      <alignment horizontal="center" vertical="center" wrapText="1"/>
      <protection hidden="1"/>
    </xf>
    <xf numFmtId="165" fontId="32" fillId="18" borderId="51" xfId="0" applyNumberFormat="1" applyFont="1" applyFill="1" applyBorder="1" applyAlignment="1" applyProtection="1">
      <alignment horizontal="center" vertical="center"/>
      <protection locked="0"/>
    </xf>
    <xf numFmtId="0" fontId="21" fillId="18" borderId="51" xfId="2" applyFont="1" applyFill="1" applyBorder="1" applyAlignment="1" applyProtection="1">
      <alignment horizontal="center" vertical="center" wrapText="1"/>
      <protection hidden="1"/>
    </xf>
    <xf numFmtId="0" fontId="21" fillId="18" borderId="51" xfId="0" applyFont="1" applyFill="1" applyBorder="1" applyAlignment="1">
      <alignment horizontal="center" vertical="center" wrapText="1"/>
    </xf>
    <xf numFmtId="0" fontId="23" fillId="18" borderId="51" xfId="0" applyFont="1" applyFill="1" applyBorder="1" applyAlignment="1" applyProtection="1">
      <alignment horizontal="center" vertical="center"/>
      <protection locked="0"/>
    </xf>
    <xf numFmtId="0" fontId="21" fillId="18" borderId="1" xfId="0" applyFont="1" applyFill="1" applyBorder="1" applyAlignment="1" applyProtection="1">
      <alignment horizontal="center" vertical="center" wrapText="1"/>
      <protection hidden="1"/>
    </xf>
    <xf numFmtId="0" fontId="21" fillId="18" borderId="20" xfId="0" applyFont="1" applyFill="1" applyBorder="1" applyAlignment="1" applyProtection="1">
      <alignment horizontal="left" vertical="center" wrapText="1"/>
      <protection hidden="1"/>
    </xf>
    <xf numFmtId="165" fontId="33" fillId="18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18" borderId="51" xfId="0" applyFont="1" applyFill="1" applyBorder="1" applyAlignment="1" applyProtection="1">
      <alignment horizontal="center" vertical="center" wrapText="1"/>
      <protection hidden="1"/>
    </xf>
    <xf numFmtId="0" fontId="21" fillId="18" borderId="2" xfId="0" applyFont="1" applyFill="1" applyBorder="1" applyAlignment="1" applyProtection="1">
      <alignment horizontal="center" vertical="center" wrapText="1"/>
      <protection hidden="1"/>
    </xf>
    <xf numFmtId="0" fontId="21" fillId="18" borderId="29" xfId="0" applyFont="1" applyFill="1" applyBorder="1" applyAlignment="1" applyProtection="1">
      <alignment horizontal="left" vertical="center" wrapText="1"/>
      <protection hidden="1"/>
    </xf>
    <xf numFmtId="0" fontId="40" fillId="18" borderId="1" xfId="0" applyNumberFormat="1" applyFont="1" applyFill="1" applyBorder="1" applyAlignment="1" applyProtection="1">
      <alignment horizontal="center" vertical="center" wrapText="1"/>
      <protection hidden="1"/>
    </xf>
    <xf numFmtId="165" fontId="33" fillId="18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18" borderId="4" xfId="0" applyFont="1" applyFill="1" applyBorder="1" applyAlignment="1">
      <alignment horizontal="center" vertical="center"/>
    </xf>
    <xf numFmtId="0" fontId="32" fillId="18" borderId="1" xfId="0" applyFont="1" applyFill="1" applyBorder="1" applyAlignment="1" applyProtection="1">
      <alignment horizontal="center" vertical="center" wrapText="1"/>
      <protection hidden="1"/>
    </xf>
    <xf numFmtId="165" fontId="32" fillId="18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18" borderId="32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 applyProtection="1">
      <alignment horizontal="left" vertical="center" wrapText="1"/>
      <protection hidden="1"/>
    </xf>
    <xf numFmtId="0" fontId="23" fillId="18" borderId="1" xfId="0" applyFont="1" applyFill="1" applyBorder="1" applyAlignment="1" applyProtection="1">
      <alignment horizontal="center" vertical="center" wrapText="1"/>
      <protection hidden="1"/>
    </xf>
    <xf numFmtId="0" fontId="32" fillId="18" borderId="4" xfId="0" applyFont="1" applyFill="1" applyBorder="1" applyAlignment="1" applyProtection="1">
      <alignment horizontal="center" vertical="center" wrapText="1"/>
      <protection hidden="1"/>
    </xf>
    <xf numFmtId="0" fontId="23" fillId="18" borderId="26" xfId="0" applyFont="1" applyFill="1" applyBorder="1" applyAlignment="1">
      <alignment horizontal="left" vertical="center" wrapText="1"/>
    </xf>
    <xf numFmtId="165" fontId="40" fillId="18" borderId="4" xfId="0" applyNumberFormat="1" applyFont="1" applyFill="1" applyBorder="1" applyAlignment="1" applyProtection="1">
      <alignment horizontal="center" vertical="center" wrapText="1"/>
      <protection hidden="1"/>
    </xf>
    <xf numFmtId="0" fontId="23" fillId="18" borderId="4" xfId="0" applyFont="1" applyFill="1" applyBorder="1" applyAlignment="1" applyProtection="1">
      <alignment horizontal="center" vertical="center" wrapText="1"/>
      <protection hidden="1"/>
    </xf>
    <xf numFmtId="0" fontId="24" fillId="18" borderId="4" xfId="0" applyFont="1" applyFill="1" applyBorder="1" applyAlignment="1" applyProtection="1">
      <alignment horizontal="center" vertical="center" wrapText="1"/>
      <protection hidden="1"/>
    </xf>
    <xf numFmtId="0" fontId="24" fillId="18" borderId="29" xfId="0" applyFont="1" applyFill="1" applyBorder="1" applyAlignment="1" applyProtection="1">
      <alignment horizontal="left" vertical="center" wrapText="1"/>
      <protection hidden="1"/>
    </xf>
    <xf numFmtId="0" fontId="40" fillId="18" borderId="1" xfId="0" applyFont="1" applyFill="1" applyBorder="1" applyAlignment="1" applyProtection="1">
      <alignment horizontal="center" vertical="center" wrapText="1"/>
      <protection hidden="1"/>
    </xf>
    <xf numFmtId="165" fontId="40" fillId="18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18" borderId="6" xfId="0" applyFont="1" applyFill="1" applyBorder="1" applyAlignment="1" applyProtection="1">
      <alignment horizontal="left" vertical="center" wrapText="1"/>
      <protection hidden="1"/>
    </xf>
    <xf numFmtId="0" fontId="24" fillId="18" borderId="29" xfId="11" applyFont="1" applyFill="1" applyBorder="1" applyAlignment="1" applyProtection="1">
      <alignment horizontal="left" vertical="center" wrapText="1"/>
      <protection hidden="1"/>
    </xf>
    <xf numFmtId="0" fontId="40" fillId="18" borderId="1" xfId="11" applyFont="1" applyFill="1" applyBorder="1" applyAlignment="1" applyProtection="1">
      <alignment horizontal="center" vertical="center" wrapText="1"/>
      <protection hidden="1"/>
    </xf>
    <xf numFmtId="165" fontId="40" fillId="18" borderId="1" xfId="11" applyNumberFormat="1" applyFont="1" applyFill="1" applyBorder="1" applyAlignment="1" applyProtection="1">
      <alignment horizontal="center" vertical="center" wrapText="1"/>
      <protection hidden="1"/>
    </xf>
    <xf numFmtId="0" fontId="21" fillId="18" borderId="1" xfId="11" applyFont="1" applyFill="1" applyBorder="1" applyAlignment="1" applyProtection="1">
      <alignment horizontal="center" vertical="center" wrapText="1"/>
      <protection hidden="1"/>
    </xf>
    <xf numFmtId="0" fontId="23" fillId="18" borderId="1" xfId="11" applyFont="1" applyFill="1" applyBorder="1" applyAlignment="1" applyProtection="1">
      <alignment horizontal="center" vertical="center" wrapText="1"/>
      <protection hidden="1"/>
    </xf>
    <xf numFmtId="0" fontId="23" fillId="18" borderId="1" xfId="11" applyFont="1" applyFill="1" applyBorder="1" applyAlignment="1">
      <alignment horizontal="center" vertical="center" wrapText="1"/>
    </xf>
    <xf numFmtId="0" fontId="21" fillId="18" borderId="1" xfId="11" applyFont="1" applyFill="1" applyBorder="1" applyAlignment="1" applyProtection="1">
      <alignment horizontal="center" vertical="center" wrapText="1"/>
      <protection locked="0"/>
    </xf>
    <xf numFmtId="0" fontId="23" fillId="18" borderId="29" xfId="0" applyFont="1" applyFill="1" applyBorder="1" applyAlignment="1" applyProtection="1">
      <alignment horizontal="left" vertical="center" wrapText="1"/>
      <protection hidden="1"/>
    </xf>
    <xf numFmtId="0" fontId="33" fillId="18" borderId="2" xfId="0" applyFont="1" applyFill="1" applyBorder="1" applyAlignment="1" applyProtection="1">
      <alignment horizontal="center" vertical="center" wrapText="1"/>
      <protection hidden="1"/>
    </xf>
    <xf numFmtId="0" fontId="21" fillId="18" borderId="2" xfId="0" applyFont="1" applyFill="1" applyBorder="1" applyAlignment="1" applyProtection="1">
      <alignment horizontal="center" vertical="center" wrapText="1"/>
      <protection locked="0"/>
    </xf>
    <xf numFmtId="0" fontId="21" fillId="18" borderId="6" xfId="0" applyFont="1" applyFill="1" applyBorder="1" applyAlignment="1" applyProtection="1">
      <alignment horizontal="left" vertical="center" wrapText="1"/>
      <protection hidden="1"/>
    </xf>
    <xf numFmtId="0" fontId="40" fillId="18" borderId="6" xfId="0" applyNumberFormat="1" applyFont="1" applyFill="1" applyBorder="1" applyAlignment="1" applyProtection="1">
      <alignment horizontal="center" vertical="center" wrapText="1"/>
      <protection hidden="1"/>
    </xf>
    <xf numFmtId="0" fontId="23" fillId="18" borderId="30" xfId="0" applyFont="1" applyFill="1" applyBorder="1" applyAlignment="1" applyProtection="1">
      <alignment horizontal="left" vertical="center" wrapText="1"/>
      <protection hidden="1"/>
    </xf>
    <xf numFmtId="0" fontId="23" fillId="18" borderId="2" xfId="0" applyFont="1" applyFill="1" applyBorder="1" applyAlignment="1" applyProtection="1">
      <alignment horizontal="center" vertical="center" wrapText="1"/>
      <protection hidden="1"/>
    </xf>
    <xf numFmtId="165" fontId="32" fillId="18" borderId="2" xfId="0" applyNumberFormat="1" applyFont="1" applyFill="1" applyBorder="1" applyAlignment="1" applyProtection="1">
      <alignment horizontal="center" vertical="center" wrapText="1"/>
      <protection hidden="1"/>
    </xf>
    <xf numFmtId="0" fontId="23" fillId="18" borderId="28" xfId="0" applyFont="1" applyFill="1" applyBorder="1" applyAlignment="1" applyProtection="1">
      <alignment horizontal="left" vertical="center" wrapText="1"/>
      <protection hidden="1"/>
    </xf>
    <xf numFmtId="165" fontId="32" fillId="18" borderId="4" xfId="0" applyNumberFormat="1" applyFont="1" applyFill="1" applyBorder="1" applyAlignment="1" applyProtection="1">
      <alignment horizontal="center" vertical="center" wrapText="1"/>
      <protection hidden="1"/>
    </xf>
    <xf numFmtId="0" fontId="32" fillId="18" borderId="2" xfId="0" applyFont="1" applyFill="1" applyBorder="1" applyAlignment="1" applyProtection="1">
      <alignment horizontal="center" vertical="center" wrapText="1"/>
      <protection hidden="1"/>
    </xf>
    <xf numFmtId="0" fontId="26" fillId="18" borderId="2" xfId="0" applyFont="1" applyFill="1" applyBorder="1" applyAlignment="1" applyProtection="1">
      <alignment horizontal="center" vertical="center" wrapText="1"/>
      <protection hidden="1"/>
    </xf>
    <xf numFmtId="0" fontId="23" fillId="18" borderId="6" xfId="0" applyFont="1" applyFill="1" applyBorder="1" applyAlignment="1" applyProtection="1">
      <alignment vertical="center" wrapText="1"/>
      <protection hidden="1"/>
    </xf>
    <xf numFmtId="1" fontId="23" fillId="18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25" borderId="6" xfId="0" applyFont="1" applyFill="1" applyBorder="1" applyAlignment="1" applyProtection="1">
      <alignment vertical="center" wrapText="1"/>
      <protection locked="0"/>
    </xf>
    <xf numFmtId="1" fontId="23" fillId="25" borderId="1" xfId="0" applyNumberFormat="1" applyFont="1" applyFill="1" applyBorder="1" applyAlignment="1">
      <alignment horizontal="center" vertical="center"/>
    </xf>
    <xf numFmtId="0" fontId="32" fillId="25" borderId="51" xfId="0" applyFont="1" applyFill="1" applyBorder="1" applyAlignment="1" applyProtection="1">
      <alignment horizontal="center" vertical="center"/>
      <protection locked="0"/>
    </xf>
    <xf numFmtId="165" fontId="32" fillId="25" borderId="51" xfId="0" applyNumberFormat="1" applyFont="1" applyFill="1" applyBorder="1" applyAlignment="1" applyProtection="1">
      <alignment horizontal="center" vertical="center"/>
      <protection locked="0"/>
    </xf>
    <xf numFmtId="165" fontId="23" fillId="25" borderId="51" xfId="0" applyNumberFormat="1" applyFont="1" applyFill="1" applyBorder="1" applyAlignment="1" applyProtection="1">
      <alignment horizontal="center" vertical="center"/>
      <protection locked="0"/>
    </xf>
    <xf numFmtId="0" fontId="55" fillId="25" borderId="51" xfId="0" applyFont="1" applyFill="1" applyBorder="1" applyAlignment="1" applyProtection="1">
      <alignment horizontal="center" vertical="center"/>
      <protection locked="0"/>
    </xf>
    <xf numFmtId="1" fontId="21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2" xfId="2" applyFont="1" applyFill="1" applyBorder="1" applyAlignment="1" applyProtection="1">
      <alignment horizontal="center" vertical="center" wrapText="1"/>
      <protection hidden="1"/>
    </xf>
    <xf numFmtId="0" fontId="23" fillId="0" borderId="28" xfId="1083" applyFont="1" applyFill="1" applyBorder="1" applyAlignment="1" applyProtection="1">
      <alignment vertical="center" wrapText="1"/>
      <protection hidden="1"/>
    </xf>
    <xf numFmtId="0" fontId="23" fillId="0" borderId="29" xfId="1083" applyFont="1" applyFill="1" applyBorder="1" applyAlignment="1" applyProtection="1">
      <alignment vertical="center" wrapText="1"/>
      <protection hidden="1"/>
    </xf>
    <xf numFmtId="1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29" xfId="1083" applyFont="1" applyFill="1" applyBorder="1" applyAlignment="1" applyProtection="1">
      <alignment horizontal="left" vertical="center" wrapText="1"/>
      <protection hidden="1"/>
    </xf>
    <xf numFmtId="0" fontId="20" fillId="0" borderId="29" xfId="0" applyFont="1" applyFill="1" applyBorder="1" applyAlignment="1" applyProtection="1">
      <alignment horizontal="left" vertical="center" wrapText="1"/>
      <protection hidden="1"/>
    </xf>
    <xf numFmtId="0" fontId="23" fillId="0" borderId="4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51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2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164" fontId="79" fillId="0" borderId="0" xfId="0" applyNumberFormat="1" applyFont="1" applyFill="1" applyBorder="1" applyAlignment="1" applyProtection="1">
      <alignment horizontal="center" vertical="center"/>
    </xf>
    <xf numFmtId="0" fontId="55" fillId="0" borderId="1" xfId="0" applyFont="1" applyFill="1" applyBorder="1" applyAlignment="1" applyProtection="1">
      <alignment horizontal="center" vertical="center" wrapText="1"/>
      <protection hidden="1"/>
    </xf>
    <xf numFmtId="165" fontId="21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55" fillId="18" borderId="4" xfId="0" applyFont="1" applyFill="1" applyBorder="1" applyAlignment="1" applyProtection="1">
      <alignment horizontal="center" vertical="center" wrapText="1"/>
      <protection hidden="1"/>
    </xf>
    <xf numFmtId="0" fontId="20" fillId="2" borderId="20" xfId="0" applyFont="1" applyFill="1" applyBorder="1" applyAlignment="1">
      <alignment horizontal="left" vertical="center" wrapText="1"/>
    </xf>
    <xf numFmtId="0" fontId="32" fillId="2" borderId="54" xfId="0" applyFont="1" applyFill="1" applyBorder="1" applyAlignment="1">
      <alignment horizontal="center" vertical="center"/>
    </xf>
    <xf numFmtId="1" fontId="32" fillId="2" borderId="54" xfId="0" applyNumberFormat="1" applyFont="1" applyFill="1" applyBorder="1" applyAlignment="1">
      <alignment horizontal="center" vertical="center"/>
    </xf>
    <xf numFmtId="165" fontId="23" fillId="2" borderId="54" xfId="0" applyNumberFormat="1" applyFont="1" applyFill="1" applyBorder="1" applyAlignment="1" applyProtection="1">
      <alignment horizontal="center" vertical="center"/>
      <protection locked="0"/>
    </xf>
    <xf numFmtId="1" fontId="23" fillId="2" borderId="54" xfId="324" applyNumberFormat="1" applyFont="1" applyFill="1" applyBorder="1" applyAlignment="1">
      <alignment horizontal="center" vertical="center"/>
    </xf>
    <xf numFmtId="0" fontId="23" fillId="2" borderId="54" xfId="0" applyFont="1" applyFill="1" applyBorder="1" applyAlignment="1" applyProtection="1">
      <alignment horizontal="center" vertical="center"/>
      <protection locked="0"/>
    </xf>
    <xf numFmtId="0" fontId="55" fillId="2" borderId="54" xfId="0" applyFont="1" applyFill="1" applyBorder="1" applyAlignment="1" applyProtection="1">
      <alignment horizontal="center" vertical="center"/>
      <protection locked="0"/>
    </xf>
    <xf numFmtId="0" fontId="24" fillId="18" borderId="6" xfId="0" applyFont="1" applyFill="1" applyBorder="1" applyAlignment="1">
      <alignment horizontal="left" vertical="center" wrapText="1"/>
    </xf>
    <xf numFmtId="0" fontId="24" fillId="18" borderId="3" xfId="0" applyFont="1" applyFill="1" applyBorder="1" applyAlignment="1">
      <alignment horizontal="center" vertical="center" wrapText="1"/>
    </xf>
    <xf numFmtId="0" fontId="21" fillId="18" borderId="30" xfId="1" applyFont="1" applyFill="1" applyBorder="1" applyAlignment="1" applyProtection="1">
      <alignment horizontal="left" vertical="center" wrapText="1"/>
      <protection hidden="1"/>
    </xf>
    <xf numFmtId="0" fontId="40" fillId="18" borderId="2" xfId="1" applyNumberFormat="1" applyFont="1" applyFill="1" applyBorder="1" applyAlignment="1" applyProtection="1">
      <alignment horizontal="center" vertical="center" wrapText="1"/>
      <protection hidden="1"/>
    </xf>
    <xf numFmtId="165" fontId="2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21" fillId="18" borderId="2" xfId="1" applyFont="1" applyFill="1" applyBorder="1" applyAlignment="1" applyProtection="1">
      <alignment horizontal="center" vertical="center" wrapText="1"/>
      <protection hidden="1"/>
    </xf>
    <xf numFmtId="0" fontId="23" fillId="18" borderId="2" xfId="1" applyFont="1" applyFill="1" applyBorder="1" applyAlignment="1" applyProtection="1">
      <alignment horizontal="center" vertical="center" wrapText="1"/>
      <protection hidden="1"/>
    </xf>
    <xf numFmtId="0" fontId="23" fillId="18" borderId="1" xfId="1" applyFont="1" applyFill="1" applyBorder="1" applyAlignment="1" applyProtection="1">
      <alignment horizontal="center" vertical="center" wrapText="1"/>
      <protection hidden="1"/>
    </xf>
    <xf numFmtId="0" fontId="24" fillId="18" borderId="2" xfId="1" applyNumberFormat="1" applyFont="1" applyFill="1" applyBorder="1" applyAlignment="1" applyProtection="1">
      <alignment horizontal="center" vertical="center" wrapText="1"/>
      <protection hidden="1"/>
    </xf>
    <xf numFmtId="0" fontId="21" fillId="18" borderId="28" xfId="2" applyFont="1" applyFill="1" applyBorder="1" applyAlignment="1" applyProtection="1">
      <alignment horizontal="left" vertical="center" wrapText="1"/>
      <protection hidden="1"/>
    </xf>
    <xf numFmtId="0" fontId="32" fillId="18" borderId="1" xfId="0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8" borderId="4" xfId="2" applyFont="1" applyFill="1" applyBorder="1" applyAlignment="1" applyProtection="1">
      <alignment horizontal="center" vertical="center" wrapText="1"/>
      <protection hidden="1"/>
    </xf>
    <xf numFmtId="0" fontId="32" fillId="18" borderId="1" xfId="0" applyFont="1" applyFill="1" applyBorder="1" applyAlignment="1" applyProtection="1">
      <alignment horizontal="center" vertical="center"/>
      <protection locked="0"/>
    </xf>
    <xf numFmtId="0" fontId="24" fillId="18" borderId="1" xfId="0" applyNumberFormat="1" applyFont="1" applyFill="1" applyBorder="1" applyAlignment="1" applyProtection="1">
      <alignment horizontal="center" vertical="center" wrapText="1"/>
      <protection hidden="1"/>
    </xf>
    <xf numFmtId="0" fontId="80" fillId="0" borderId="0" xfId="0" applyFont="1" applyAlignment="1">
      <alignment wrapText="1"/>
    </xf>
    <xf numFmtId="0" fontId="33" fillId="18" borderId="1" xfId="0" applyFont="1" applyFill="1" applyBorder="1" applyAlignment="1" applyProtection="1">
      <alignment horizontal="center" vertical="center" wrapText="1"/>
      <protection hidden="1"/>
    </xf>
    <xf numFmtId="0" fontId="22" fillId="6" borderId="8" xfId="0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30" fillId="0" borderId="14" xfId="0" applyFont="1" applyFill="1" applyBorder="1" applyAlignment="1" applyProtection="1">
      <alignment horizontal="left" vertical="center" wrapText="1"/>
      <protection hidden="1"/>
    </xf>
    <xf numFmtId="0" fontId="30" fillId="0" borderId="61" xfId="0" applyFont="1" applyFill="1" applyBorder="1" applyAlignment="1" applyProtection="1">
      <alignment horizontal="left" vertical="center" wrapText="1"/>
      <protection hidden="1"/>
    </xf>
    <xf numFmtId="0" fontId="20" fillId="0" borderId="22" xfId="0" applyFont="1" applyFill="1" applyBorder="1" applyAlignment="1" applyProtection="1">
      <alignment horizontal="left" vertical="center" wrapText="1"/>
      <protection hidden="1"/>
    </xf>
    <xf numFmtId="0" fontId="55" fillId="20" borderId="5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locked="0"/>
    </xf>
    <xf numFmtId="165" fontId="3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2" fillId="18" borderId="1" xfId="0" applyNumberFormat="1" applyFont="1" applyFill="1" applyBorder="1" applyAlignment="1" applyProtection="1">
      <alignment horizontal="center" vertical="center"/>
      <protection locked="0"/>
    </xf>
    <xf numFmtId="0" fontId="23" fillId="18" borderId="1" xfId="0" applyFont="1" applyFill="1" applyBorder="1" applyAlignment="1" applyProtection="1">
      <alignment horizontal="center" vertical="center"/>
      <protection locked="0"/>
    </xf>
    <xf numFmtId="164" fontId="37" fillId="18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18" borderId="51" xfId="0" applyFont="1" applyFill="1" applyBorder="1" applyAlignment="1" applyProtection="1">
      <alignment horizontal="center" vertical="center" wrapText="1"/>
      <protection hidden="1"/>
    </xf>
    <xf numFmtId="165" fontId="2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24" fillId="18" borderId="51" xfId="0" applyFont="1" applyFill="1" applyBorder="1" applyAlignment="1">
      <alignment horizontal="center" vertical="center" wrapText="1"/>
    </xf>
    <xf numFmtId="0" fontId="55" fillId="18" borderId="3" xfId="0" applyFont="1" applyFill="1" applyBorder="1" applyAlignment="1" applyProtection="1">
      <alignment horizontal="center" vertical="center" wrapText="1"/>
      <protection hidden="1"/>
    </xf>
    <xf numFmtId="0" fontId="20" fillId="18" borderId="61" xfId="0" applyFont="1" applyFill="1" applyBorder="1" applyAlignment="1" applyProtection="1">
      <alignment horizontal="left" vertical="center" wrapText="1"/>
      <protection hidden="1"/>
    </xf>
    <xf numFmtId="0" fontId="23" fillId="18" borderId="26" xfId="0" applyFont="1" applyFill="1" applyBorder="1" applyAlignment="1" applyProtection="1">
      <alignment horizontal="left" vertical="center" wrapText="1"/>
      <protection hidden="1"/>
    </xf>
    <xf numFmtId="0" fontId="40" fillId="18" borderId="51" xfId="0" applyNumberFormat="1" applyFont="1" applyFill="1" applyBorder="1" applyAlignment="1" applyProtection="1">
      <alignment horizontal="center" vertical="center" wrapText="1"/>
      <protection hidden="1"/>
    </xf>
    <xf numFmtId="165" fontId="33" fillId="18" borderId="51" xfId="0" applyNumberFormat="1" applyFont="1" applyFill="1" applyBorder="1" applyAlignment="1" applyProtection="1">
      <alignment horizontal="center" vertical="center" wrapText="1"/>
      <protection hidden="1"/>
    </xf>
    <xf numFmtId="0" fontId="24" fillId="18" borderId="51" xfId="0" applyNumberFormat="1" applyFont="1" applyFill="1" applyBorder="1" applyAlignment="1" applyProtection="1">
      <alignment horizontal="center" vertical="center" wrapText="1"/>
      <protection hidden="1"/>
    </xf>
    <xf numFmtId="0" fontId="21" fillId="18" borderId="51" xfId="0" applyFont="1" applyFill="1" applyBorder="1" applyAlignment="1" applyProtection="1">
      <alignment horizontal="center" vertical="center" wrapText="1"/>
      <protection locked="0"/>
    </xf>
    <xf numFmtId="0" fontId="21" fillId="18" borderId="26" xfId="0" applyFont="1" applyFill="1" applyBorder="1" applyAlignment="1">
      <alignment vertical="center"/>
    </xf>
    <xf numFmtId="0" fontId="23" fillId="18" borderId="1" xfId="0" applyFont="1" applyFill="1" applyBorder="1" applyAlignment="1" applyProtection="1">
      <alignment vertical="center" wrapText="1"/>
      <protection hidden="1"/>
    </xf>
    <xf numFmtId="0" fontId="30" fillId="0" borderId="6" xfId="0" applyFont="1" applyFill="1" applyBorder="1" applyAlignment="1" applyProtection="1">
      <alignment horizontal="left" vertical="center" wrapText="1"/>
      <protection locked="0"/>
    </xf>
    <xf numFmtId="0" fontId="40" fillId="0" borderId="51" xfId="0" applyFont="1" applyFill="1" applyBorder="1" applyAlignment="1" applyProtection="1">
      <alignment horizontal="center" vertical="center" wrapText="1"/>
      <protection locked="0"/>
    </xf>
    <xf numFmtId="165" fontId="40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65" fontId="22" fillId="0" borderId="3" xfId="0" applyNumberFormat="1" applyFont="1" applyBorder="1" applyAlignment="1" applyProtection="1">
      <alignment horizontal="center" vertical="center" wrapText="1"/>
      <protection locked="0"/>
    </xf>
    <xf numFmtId="0" fontId="22" fillId="18" borderId="3" xfId="0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Alignment="1" applyProtection="1">
      <alignment horizontal="center" vertical="center" wrapText="1"/>
      <protection locked="0"/>
    </xf>
    <xf numFmtId="0" fontId="22" fillId="6" borderId="13" xfId="0" applyFont="1" applyFill="1" applyBorder="1" applyAlignment="1" applyProtection="1">
      <alignment horizontal="center" vertical="center" wrapText="1"/>
      <protection hidden="1"/>
    </xf>
    <xf numFmtId="0" fontId="22" fillId="6" borderId="36" xfId="0" applyFont="1" applyFill="1" applyBorder="1" applyAlignment="1" applyProtection="1">
      <alignment horizontal="center" vertical="center" wrapText="1"/>
      <protection hidden="1"/>
    </xf>
    <xf numFmtId="0" fontId="42" fillId="0" borderId="59" xfId="0" applyFont="1" applyBorder="1" applyAlignment="1" applyProtection="1">
      <alignment horizontal="center" vertical="center" textRotation="90" wrapText="1"/>
      <protection hidden="1"/>
    </xf>
    <xf numFmtId="0" fontId="42" fillId="0" borderId="13" xfId="0" applyFont="1" applyBorder="1" applyAlignment="1" applyProtection="1">
      <alignment horizontal="center" vertical="center" textRotation="90" wrapText="1"/>
      <protection hidden="1"/>
    </xf>
    <xf numFmtId="0" fontId="42" fillId="0" borderId="60" xfId="0" applyFont="1" applyBorder="1" applyAlignment="1" applyProtection="1">
      <alignment horizontal="center" vertical="center" textRotation="90" wrapText="1"/>
      <protection hidden="1"/>
    </xf>
    <xf numFmtId="0" fontId="22" fillId="0" borderId="18" xfId="0" applyFont="1" applyBorder="1" applyAlignment="1" applyProtection="1">
      <alignment horizontal="center" vertical="center" textRotation="90" wrapText="1"/>
      <protection locked="0"/>
    </xf>
    <xf numFmtId="0" fontId="0" fillId="0" borderId="27" xfId="0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42" fillId="0" borderId="18" xfId="0" applyFont="1" applyBorder="1" applyAlignment="1" applyProtection="1">
      <alignment horizontal="center" vertical="center" textRotation="90" wrapText="1"/>
      <protection hidden="1"/>
    </xf>
    <xf numFmtId="0" fontId="0" fillId="0" borderId="2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5" fillId="0" borderId="40" xfId="0" applyFont="1" applyBorder="1" applyAlignment="1" applyProtection="1">
      <alignment horizontal="center" vertical="center" textRotation="90" wrapText="1"/>
      <protection hidden="1"/>
    </xf>
    <xf numFmtId="0" fontId="45" fillId="0" borderId="41" xfId="0" applyFont="1" applyBorder="1" applyAlignment="1" applyProtection="1">
      <alignment horizontal="center" vertical="center" textRotation="90" wrapText="1"/>
      <protection hidden="1"/>
    </xf>
    <xf numFmtId="0" fontId="45" fillId="0" borderId="42" xfId="0" applyFont="1" applyBorder="1" applyAlignment="1" applyProtection="1">
      <alignment horizontal="center" vertical="center" textRotation="90" wrapText="1"/>
      <protection hidden="1"/>
    </xf>
    <xf numFmtId="0" fontId="0" fillId="0" borderId="18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20" fillId="6" borderId="12" xfId="0" applyFont="1" applyFill="1" applyBorder="1" applyAlignment="1" applyProtection="1">
      <alignment horizontal="center" vertical="center" wrapText="1"/>
      <protection hidden="1"/>
    </xf>
    <xf numFmtId="0" fontId="20" fillId="6" borderId="8" xfId="0" applyFont="1" applyFill="1" applyBorder="1" applyAlignment="1" applyProtection="1">
      <alignment horizontal="center" vertical="center" wrapText="1"/>
      <protection hidden="1"/>
    </xf>
    <xf numFmtId="0" fontId="42" fillId="0" borderId="18" xfId="0" applyFont="1" applyBorder="1" applyAlignment="1">
      <alignment horizontal="center" vertical="center" textRotation="90" wrapText="1"/>
    </xf>
    <xf numFmtId="0" fontId="0" fillId="18" borderId="27" xfId="0" applyFill="1" applyBorder="1" applyAlignment="1">
      <alignment horizontal="center" vertical="center" wrapText="1"/>
    </xf>
    <xf numFmtId="0" fontId="20" fillId="6" borderId="7" xfId="0" applyFont="1" applyFill="1" applyBorder="1" applyAlignment="1" applyProtection="1">
      <alignment horizontal="center" vertical="center" wrapText="1"/>
      <protection hidden="1"/>
    </xf>
    <xf numFmtId="0" fontId="61" fillId="2" borderId="18" xfId="0" applyFont="1" applyFill="1" applyBorder="1" applyAlignment="1" applyProtection="1">
      <alignment horizontal="center" vertical="center" textRotation="90" wrapText="1"/>
      <protection hidden="1"/>
    </xf>
    <xf numFmtId="0" fontId="57" fillId="2" borderId="27" xfId="0" applyFont="1" applyFill="1" applyBorder="1" applyAlignment="1">
      <alignment horizontal="center" vertical="center" textRotation="90" wrapText="1"/>
    </xf>
    <xf numFmtId="0" fontId="57" fillId="18" borderId="27" xfId="0" applyFont="1" applyFill="1" applyBorder="1" applyAlignment="1">
      <alignment horizontal="center" vertical="center" textRotation="90" wrapText="1"/>
    </xf>
    <xf numFmtId="0" fontId="57" fillId="2" borderId="39" xfId="0" applyFont="1" applyFill="1" applyBorder="1" applyAlignment="1">
      <alignment horizontal="center" vertical="center" textRotation="90" wrapText="1"/>
    </xf>
    <xf numFmtId="0" fontId="42" fillId="0" borderId="27" xfId="0" applyFont="1" applyBorder="1" applyAlignment="1" applyProtection="1">
      <alignment horizontal="center" vertical="center" textRotation="90" wrapText="1"/>
      <protection hidden="1"/>
    </xf>
    <xf numFmtId="0" fontId="42" fillId="18" borderId="27" xfId="0" applyFont="1" applyFill="1" applyBorder="1" applyAlignment="1" applyProtection="1">
      <alignment horizontal="center" vertical="center" textRotation="90" wrapText="1"/>
      <protection hidden="1"/>
    </xf>
    <xf numFmtId="0" fontId="42" fillId="0" borderId="46" xfId="0" applyFont="1" applyBorder="1" applyAlignment="1" applyProtection="1">
      <alignment horizontal="center" vertical="center" textRotation="90" wrapText="1"/>
      <protection hidden="1"/>
    </xf>
    <xf numFmtId="0" fontId="42" fillId="0" borderId="41" xfId="0" applyFont="1" applyBorder="1" applyAlignment="1" applyProtection="1">
      <alignment horizontal="center" vertical="center" textRotation="90" wrapText="1"/>
      <protection hidden="1"/>
    </xf>
    <xf numFmtId="0" fontId="42" fillId="0" borderId="42" xfId="0" applyFont="1" applyBorder="1" applyAlignment="1" applyProtection="1">
      <alignment horizontal="center" vertical="center" textRotation="90" wrapText="1"/>
      <protection hidden="1"/>
    </xf>
    <xf numFmtId="0" fontId="77" fillId="0" borderId="18" xfId="0" applyFont="1" applyBorder="1" applyAlignment="1">
      <alignment horizontal="center" vertical="center" textRotation="90" wrapText="1"/>
    </xf>
    <xf numFmtId="0" fontId="77" fillId="18" borderId="27" xfId="0" applyFont="1" applyFill="1" applyBorder="1" applyAlignment="1">
      <alignment horizontal="center" vertical="center" textRotation="90" wrapText="1"/>
    </xf>
    <xf numFmtId="0" fontId="30" fillId="6" borderId="7" xfId="0" applyFont="1" applyFill="1" applyBorder="1" applyAlignment="1" applyProtection="1">
      <alignment horizontal="center" vertical="center" wrapText="1"/>
      <protection hidden="1"/>
    </xf>
    <xf numFmtId="0" fontId="30" fillId="6" borderId="8" xfId="0" applyFont="1" applyFill="1" applyBorder="1" applyAlignment="1" applyProtection="1">
      <alignment horizontal="center" vertical="center" wrapText="1"/>
      <protection hidden="1"/>
    </xf>
    <xf numFmtId="0" fontId="20" fillId="0" borderId="46" xfId="0" applyFont="1" applyFill="1" applyBorder="1" applyAlignment="1" applyProtection="1">
      <alignment horizontal="center" vertical="center" textRotation="90" wrapText="1"/>
      <protection hidden="1"/>
    </xf>
    <xf numFmtId="0" fontId="20" fillId="0" borderId="41" xfId="0" applyFont="1" applyFill="1" applyBorder="1" applyAlignment="1" applyProtection="1">
      <alignment horizontal="center" vertical="center" textRotation="90" wrapText="1"/>
      <protection hidden="1"/>
    </xf>
    <xf numFmtId="0" fontId="20" fillId="18" borderId="41" xfId="0" applyFont="1" applyFill="1" applyBorder="1" applyAlignment="1" applyProtection="1">
      <alignment horizontal="center" vertical="center" textRotation="90" wrapText="1"/>
      <protection hidden="1"/>
    </xf>
    <xf numFmtId="0" fontId="20" fillId="0" borderId="42" xfId="0" applyFont="1" applyFill="1" applyBorder="1" applyAlignment="1" applyProtection="1">
      <alignment horizontal="center" vertical="center" textRotation="90" wrapText="1"/>
      <protection hidden="1"/>
    </xf>
    <xf numFmtId="0" fontId="56" fillId="0" borderId="18" xfId="0" applyFont="1" applyBorder="1" applyAlignment="1" applyProtection="1">
      <alignment horizontal="center" vertical="center" textRotation="90" wrapText="1"/>
      <protection locked="0"/>
    </xf>
    <xf numFmtId="0" fontId="44" fillId="2" borderId="46" xfId="0" applyFont="1" applyFill="1" applyBorder="1" applyAlignment="1" applyProtection="1">
      <alignment horizontal="center" vertical="center" textRotation="90" wrapText="1"/>
      <protection locked="0"/>
    </xf>
    <xf numFmtId="0" fontId="44" fillId="2" borderId="41" xfId="0" applyFont="1" applyFill="1" applyBorder="1" applyAlignment="1" applyProtection="1">
      <alignment horizontal="center" vertical="center" textRotation="90" wrapText="1"/>
      <protection locked="0"/>
    </xf>
    <xf numFmtId="0" fontId="44" fillId="2" borderId="42" xfId="0" applyFont="1" applyFill="1" applyBorder="1" applyAlignment="1" applyProtection="1">
      <alignment horizontal="center" vertical="center" textRotation="90" wrapText="1"/>
      <protection locked="0"/>
    </xf>
    <xf numFmtId="0" fontId="20" fillId="12" borderId="7" xfId="0" applyFont="1" applyFill="1" applyBorder="1" applyAlignment="1" applyProtection="1">
      <alignment horizontal="center" vertical="center" wrapText="1"/>
      <protection hidden="1"/>
    </xf>
    <xf numFmtId="0" fontId="20" fillId="12" borderId="8" xfId="0" applyFont="1" applyFill="1" applyBorder="1" applyAlignment="1" applyProtection="1">
      <alignment horizontal="center" vertical="center" wrapText="1"/>
      <protection hidden="1"/>
    </xf>
    <xf numFmtId="0" fontId="42" fillId="0" borderId="39" xfId="0" applyFont="1" applyBorder="1" applyAlignment="1" applyProtection="1">
      <alignment horizontal="center" vertical="center" textRotation="90" wrapText="1"/>
      <protection hidden="1"/>
    </xf>
    <xf numFmtId="0" fontId="20" fillId="8" borderId="7" xfId="0" applyFont="1" applyFill="1" applyBorder="1" applyAlignment="1" applyProtection="1">
      <alignment horizontal="center" vertical="center" wrapText="1"/>
      <protection hidden="1"/>
    </xf>
    <xf numFmtId="0" fontId="20" fillId="8" borderId="8" xfId="0" applyFont="1" applyFill="1" applyBorder="1" applyAlignment="1" applyProtection="1">
      <alignment horizontal="center" vertical="center" wrapText="1"/>
      <protection hidden="1"/>
    </xf>
    <xf numFmtId="2" fontId="22" fillId="0" borderId="18" xfId="0" applyNumberFormat="1" applyFont="1" applyBorder="1" applyAlignment="1" applyProtection="1">
      <alignment horizontal="center" vertical="center" textRotation="90" wrapText="1" readingOrder="1"/>
      <protection locked="0"/>
    </xf>
    <xf numFmtId="2" fontId="0" fillId="0" borderId="27" xfId="0" applyNumberFormat="1" applyBorder="1" applyAlignment="1">
      <alignment horizontal="center" vertical="center" textRotation="90" wrapText="1" readingOrder="1"/>
    </xf>
    <xf numFmtId="0" fontId="0" fillId="0" borderId="27" xfId="0" applyBorder="1" applyAlignment="1">
      <alignment horizontal="center" vertical="center" textRotation="90" wrapText="1" readingOrder="1"/>
    </xf>
    <xf numFmtId="0" fontId="0" fillId="0" borderId="39" xfId="0" applyBorder="1" applyAlignment="1">
      <alignment horizontal="center" vertical="center" textRotation="90" wrapText="1" readingOrder="1"/>
    </xf>
    <xf numFmtId="0" fontId="22" fillId="6" borderId="7" xfId="0" applyFont="1" applyFill="1" applyBorder="1" applyAlignment="1" applyProtection="1">
      <alignment horizontal="center" vertical="center" wrapText="1"/>
      <protection hidden="1"/>
    </xf>
    <xf numFmtId="0" fontId="22" fillId="6" borderId="8" xfId="0" applyFont="1" applyFill="1" applyBorder="1" applyAlignment="1" applyProtection="1">
      <alignment horizontal="center" vertical="center" wrapText="1"/>
      <protection hidden="1"/>
    </xf>
    <xf numFmtId="0" fontId="58" fillId="2" borderId="18" xfId="0" applyFont="1" applyFill="1" applyBorder="1" applyAlignment="1" applyProtection="1">
      <alignment horizontal="center" vertical="center" textRotation="90" wrapText="1"/>
      <protection hidden="1"/>
    </xf>
    <xf numFmtId="0" fontId="59" fillId="2" borderId="27" xfId="0" applyFont="1" applyFill="1" applyBorder="1" applyAlignment="1">
      <alignment horizontal="center" vertical="center" textRotation="90" wrapText="1"/>
    </xf>
    <xf numFmtId="0" fontId="59" fillId="0" borderId="27" xfId="0" applyFont="1" applyBorder="1" applyAlignment="1">
      <alignment horizontal="center" vertical="center" wrapText="1"/>
    </xf>
    <xf numFmtId="0" fontId="59" fillId="0" borderId="39" xfId="0" applyFont="1" applyBorder="1" applyAlignment="1">
      <alignment horizontal="center" vertical="center" wrapText="1"/>
    </xf>
    <xf numFmtId="0" fontId="56" fillId="0" borderId="18" xfId="0" applyFont="1" applyFill="1" applyBorder="1" applyAlignment="1" applyProtection="1">
      <alignment horizontal="center" vertical="center" textRotation="90" wrapText="1"/>
      <protection hidden="1"/>
    </xf>
    <xf numFmtId="0" fontId="56" fillId="0" borderId="27" xfId="0" applyFont="1" applyFill="1" applyBorder="1" applyAlignment="1" applyProtection="1">
      <alignment horizontal="center" vertical="center" textRotation="90" wrapText="1"/>
      <protection hidden="1"/>
    </xf>
    <xf numFmtId="0" fontId="56" fillId="18" borderId="27" xfId="0" applyFont="1" applyFill="1" applyBorder="1" applyAlignment="1" applyProtection="1">
      <alignment horizontal="center" vertical="center" textRotation="90" wrapText="1"/>
      <protection hidden="1"/>
    </xf>
    <xf numFmtId="0" fontId="22" fillId="6" borderId="12" xfId="0" applyFont="1" applyFill="1" applyBorder="1" applyAlignment="1" applyProtection="1">
      <alignment horizontal="center" vertical="center" wrapText="1"/>
      <protection hidden="1"/>
    </xf>
    <xf numFmtId="0" fontId="20" fillId="17" borderId="35" xfId="0" applyFont="1" applyFill="1" applyBorder="1" applyAlignment="1" applyProtection="1">
      <alignment horizontal="center" vertical="center" wrapText="1"/>
      <protection hidden="1"/>
    </xf>
    <xf numFmtId="0" fontId="20" fillId="17" borderId="38" xfId="0" applyFont="1" applyFill="1" applyBorder="1" applyAlignment="1" applyProtection="1">
      <alignment horizontal="center" vertical="center" wrapText="1"/>
      <protection hidden="1"/>
    </xf>
    <xf numFmtId="2" fontId="42" fillId="2" borderId="18" xfId="0" applyNumberFormat="1" applyFont="1" applyFill="1" applyBorder="1" applyAlignment="1">
      <alignment horizontal="center" vertical="center" textRotation="90" wrapText="1"/>
    </xf>
    <xf numFmtId="0" fontId="42" fillId="0" borderId="40" xfId="0" applyFont="1" applyBorder="1" applyAlignment="1" applyProtection="1">
      <alignment horizontal="center" vertical="center" textRotation="90" wrapText="1"/>
      <protection hidden="1"/>
    </xf>
    <xf numFmtId="0" fontId="42" fillId="16" borderId="18" xfId="0" applyFont="1" applyFill="1" applyBorder="1" applyAlignment="1" applyProtection="1">
      <alignment horizontal="center" vertical="center" textRotation="90" wrapText="1"/>
      <protection locked="0"/>
    </xf>
    <xf numFmtId="0" fontId="20" fillId="11" borderId="0" xfId="0" applyFont="1" applyFill="1" applyBorder="1" applyAlignment="1" applyProtection="1">
      <alignment horizontal="center" vertical="center" wrapText="1"/>
      <protection locked="0"/>
    </xf>
    <xf numFmtId="165" fontId="22" fillId="0" borderId="1" xfId="0" applyNumberFormat="1" applyFont="1" applyBorder="1" applyAlignment="1" applyProtection="1">
      <alignment horizontal="center" vertical="center" wrapText="1"/>
      <protection locked="0"/>
    </xf>
    <xf numFmtId="165" fontId="22" fillId="0" borderId="2" xfId="0" applyNumberFormat="1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8" fillId="11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3" fillId="0" borderId="0" xfId="0" applyFont="1" applyAlignment="1" applyProtection="1">
      <alignment horizontal="center" vertical="center" textRotation="90" wrapText="1"/>
      <protection locked="0"/>
    </xf>
    <xf numFmtId="0" fontId="0" fillId="0" borderId="50" xfId="0" applyBorder="1" applyAlignment="1">
      <alignment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2" fillId="18" borderId="1" xfId="0" applyFont="1" applyFill="1" applyBorder="1" applyAlignment="1" applyProtection="1">
      <alignment horizontal="center" vertical="center" wrapText="1"/>
      <protection locked="0"/>
    </xf>
    <xf numFmtId="0" fontId="22" fillId="18" borderId="2" xfId="0" applyFont="1" applyFill="1" applyBorder="1" applyAlignment="1" applyProtection="1">
      <alignment horizontal="center" vertical="center" wrapText="1"/>
      <protection locked="0"/>
    </xf>
    <xf numFmtId="0" fontId="60" fillId="0" borderId="18" xfId="0" applyFont="1" applyBorder="1" applyAlignment="1" applyProtection="1">
      <alignment horizontal="center" vertical="center" textRotation="90" wrapText="1"/>
      <protection hidden="1"/>
    </xf>
    <xf numFmtId="0" fontId="60" fillId="0" borderId="27" xfId="0" applyFont="1" applyBorder="1" applyAlignment="1" applyProtection="1">
      <alignment horizontal="center" vertical="center" textRotation="90" wrapText="1"/>
      <protection hidden="1"/>
    </xf>
    <xf numFmtId="0" fontId="60" fillId="18" borderId="27" xfId="0" applyFont="1" applyFill="1" applyBorder="1" applyAlignment="1" applyProtection="1">
      <alignment horizontal="center" vertical="center" textRotation="90" wrapText="1"/>
      <protection hidden="1"/>
    </xf>
    <xf numFmtId="2" fontId="22" fillId="0" borderId="18" xfId="0" applyNumberFormat="1" applyFont="1" applyBorder="1" applyAlignment="1" applyProtection="1">
      <alignment horizontal="center" vertical="center" textRotation="90" wrapText="1"/>
      <protection locked="0"/>
    </xf>
    <xf numFmtId="0" fontId="0" fillId="18" borderId="27" xfId="0" applyFill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27" xfId="0" applyFont="1" applyBorder="1" applyAlignment="1">
      <alignment horizontal="center" vertical="center" textRotation="90" wrapText="1"/>
    </xf>
    <xf numFmtId="0" fontId="20" fillId="12" borderId="35" xfId="0" applyFont="1" applyFill="1" applyBorder="1" applyAlignment="1" applyProtection="1">
      <alignment horizontal="center" vertical="center" wrapText="1"/>
      <protection hidden="1"/>
    </xf>
    <xf numFmtId="0" fontId="20" fillId="12" borderId="38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>
      <alignment vertical="center" wrapText="1"/>
    </xf>
    <xf numFmtId="0" fontId="0" fillId="18" borderId="27" xfId="0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45" fillId="0" borderId="27" xfId="0" applyFont="1" applyBorder="1" applyAlignment="1" applyProtection="1">
      <alignment horizontal="center" vertical="center" textRotation="90" wrapText="1"/>
      <protection hidden="1"/>
    </xf>
    <xf numFmtId="0" fontId="76" fillId="0" borderId="27" xfId="0" applyFont="1" applyBorder="1" applyAlignment="1">
      <alignment horizontal="center" vertical="center" textRotation="90" wrapText="1"/>
    </xf>
    <xf numFmtId="0" fontId="76" fillId="18" borderId="27" xfId="0" applyFont="1" applyFill="1" applyBorder="1" applyAlignment="1">
      <alignment horizontal="center" vertical="center" textRotation="90" wrapText="1"/>
    </xf>
    <xf numFmtId="0" fontId="76" fillId="18" borderId="39" xfId="0" applyFont="1" applyFill="1" applyBorder="1" applyAlignment="1">
      <alignment horizontal="center" vertical="center" textRotation="90" wrapText="1"/>
    </xf>
    <xf numFmtId="0" fontId="42" fillId="0" borderId="18" xfId="0" applyFont="1" applyFill="1" applyBorder="1" applyAlignment="1" applyProtection="1">
      <alignment horizontal="center" vertical="center" textRotation="90" wrapText="1"/>
      <protection hidden="1"/>
    </xf>
    <xf numFmtId="0" fontId="20" fillId="2" borderId="18" xfId="0" applyFont="1" applyFill="1" applyBorder="1" applyAlignment="1" applyProtection="1">
      <alignment horizontal="center" vertical="center" wrapText="1"/>
      <protection hidden="1"/>
    </xf>
    <xf numFmtId="0" fontId="20" fillId="2" borderId="27" xfId="0" applyFont="1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>
      <alignment horizontal="center" vertical="center" wrapText="1"/>
    </xf>
    <xf numFmtId="0" fontId="20" fillId="13" borderId="7" xfId="0" applyFont="1" applyFill="1" applyBorder="1" applyAlignment="1" applyProtection="1">
      <alignment horizontal="center" vertical="center" wrapText="1"/>
      <protection hidden="1"/>
    </xf>
    <xf numFmtId="0" fontId="20" fillId="13" borderId="8" xfId="0" applyFont="1" applyFill="1" applyBorder="1" applyAlignment="1" applyProtection="1">
      <alignment horizontal="center" vertical="center" wrapText="1"/>
      <protection hidden="1"/>
    </xf>
    <xf numFmtId="0" fontId="42" fillId="0" borderId="47" xfId="0" applyFont="1" applyBorder="1" applyAlignment="1" applyProtection="1">
      <alignment horizontal="center" vertical="center" textRotation="90" wrapText="1"/>
      <protection hidden="1"/>
    </xf>
    <xf numFmtId="0" fontId="42" fillId="0" borderId="48" xfId="0" applyFont="1" applyBorder="1" applyAlignment="1" applyProtection="1">
      <alignment horizontal="center" vertical="center" textRotation="90" wrapText="1"/>
      <protection hidden="1"/>
    </xf>
    <xf numFmtId="0" fontId="42" fillId="18" borderId="48" xfId="0" applyFont="1" applyFill="1" applyBorder="1" applyAlignment="1" applyProtection="1">
      <alignment horizontal="center" vertical="center" textRotation="90" wrapText="1"/>
      <protection hidden="1"/>
    </xf>
    <xf numFmtId="0" fontId="0" fillId="0" borderId="48" xfId="0" applyBorder="1" applyAlignment="1">
      <alignment horizontal="center" vertical="center" textRotation="90" wrapText="1"/>
    </xf>
    <xf numFmtId="0" fontId="42" fillId="0" borderId="44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</cellXfs>
  <cellStyles count="1288">
    <cellStyle name="Excel Built-in Normal" xfId="3"/>
    <cellStyle name="Обычный" xfId="0" builtinId="0"/>
    <cellStyle name="Обычный 2" xfId="1"/>
    <cellStyle name="Обычный 3" xfId="2"/>
    <cellStyle name="Обычный 3 10" xfId="119"/>
    <cellStyle name="Обычный 3 10 2" xfId="441"/>
    <cellStyle name="Обычный 3 10 2 2" xfId="1083"/>
    <cellStyle name="Обычный 3 10 3" xfId="762"/>
    <cellStyle name="Обычный 3 11" xfId="153"/>
    <cellStyle name="Обычный 3 11 2" xfId="475"/>
    <cellStyle name="Обычный 3 11 2 2" xfId="1117"/>
    <cellStyle name="Обычный 3 11 3" xfId="796"/>
    <cellStyle name="Обычный 3 12" xfId="187"/>
    <cellStyle name="Обычный 3 12 2" xfId="509"/>
    <cellStyle name="Обычный 3 12 2 2" xfId="1151"/>
    <cellStyle name="Обычный 3 12 3" xfId="830"/>
    <cellStyle name="Обычный 3 13" xfId="222"/>
    <cellStyle name="Обычный 3 13 2" xfId="544"/>
    <cellStyle name="Обычный 3 13 2 2" xfId="1186"/>
    <cellStyle name="Обычный 3 13 3" xfId="865"/>
    <cellStyle name="Обычный 3 14" xfId="256"/>
    <cellStyle name="Обычный 3 14 2" xfId="578"/>
    <cellStyle name="Обычный 3 14 2 2" xfId="1220"/>
    <cellStyle name="Обычный 3 14 3" xfId="899"/>
    <cellStyle name="Обычный 3 15" xfId="290"/>
    <cellStyle name="Обычный 3 15 2" xfId="612"/>
    <cellStyle name="Обычный 3 15 2 2" xfId="1254"/>
    <cellStyle name="Обычный 3 15 3" xfId="933"/>
    <cellStyle name="Обычный 3 16" xfId="37"/>
    <cellStyle name="Обычный 3 16 2" xfId="359"/>
    <cellStyle name="Обычный 3 16 2 2" xfId="1001"/>
    <cellStyle name="Обычный 3 16 3" xfId="680"/>
    <cellStyle name="Обычный 3 17" xfId="325"/>
    <cellStyle name="Обычный 3 17 2" xfId="967"/>
    <cellStyle name="Обычный 3 18" xfId="646"/>
    <cellStyle name="Обычный 3 2" xfId="5"/>
    <cellStyle name="Обычный 3 2 10" xfId="155"/>
    <cellStyle name="Обычный 3 2 10 2" xfId="477"/>
    <cellStyle name="Обычный 3 2 10 2 2" xfId="1119"/>
    <cellStyle name="Обычный 3 2 10 3" xfId="798"/>
    <cellStyle name="Обычный 3 2 11" xfId="189"/>
    <cellStyle name="Обычный 3 2 11 2" xfId="511"/>
    <cellStyle name="Обычный 3 2 11 2 2" xfId="1153"/>
    <cellStyle name="Обычный 3 2 11 3" xfId="832"/>
    <cellStyle name="Обычный 3 2 12" xfId="224"/>
    <cellStyle name="Обычный 3 2 12 2" xfId="546"/>
    <cellStyle name="Обычный 3 2 12 2 2" xfId="1188"/>
    <cellStyle name="Обычный 3 2 12 3" xfId="867"/>
    <cellStyle name="Обычный 3 2 13" xfId="258"/>
    <cellStyle name="Обычный 3 2 13 2" xfId="580"/>
    <cellStyle name="Обычный 3 2 13 2 2" xfId="1222"/>
    <cellStyle name="Обычный 3 2 13 3" xfId="901"/>
    <cellStyle name="Обычный 3 2 14" xfId="292"/>
    <cellStyle name="Обычный 3 2 14 2" xfId="614"/>
    <cellStyle name="Обычный 3 2 14 2 2" xfId="1256"/>
    <cellStyle name="Обычный 3 2 14 3" xfId="935"/>
    <cellStyle name="Обычный 3 2 15" xfId="39"/>
    <cellStyle name="Обычный 3 2 15 2" xfId="361"/>
    <cellStyle name="Обычный 3 2 15 2 2" xfId="1003"/>
    <cellStyle name="Обычный 3 2 15 3" xfId="682"/>
    <cellStyle name="Обычный 3 2 16" xfId="327"/>
    <cellStyle name="Обычный 3 2 16 2" xfId="969"/>
    <cellStyle name="Обычный 3 2 17" xfId="648"/>
    <cellStyle name="Обычный 3 2 2" xfId="8"/>
    <cellStyle name="Обычный 3 2 2 10" xfId="261"/>
    <cellStyle name="Обычный 3 2 2 10 2" xfId="583"/>
    <cellStyle name="Обычный 3 2 2 10 2 2" xfId="1225"/>
    <cellStyle name="Обычный 3 2 2 10 3" xfId="904"/>
    <cellStyle name="Обычный 3 2 2 11" xfId="295"/>
    <cellStyle name="Обычный 3 2 2 11 2" xfId="617"/>
    <cellStyle name="Обычный 3 2 2 11 2 2" xfId="1259"/>
    <cellStyle name="Обычный 3 2 2 11 3" xfId="938"/>
    <cellStyle name="Обычный 3 2 2 12" xfId="42"/>
    <cellStyle name="Обычный 3 2 2 12 2" xfId="364"/>
    <cellStyle name="Обычный 3 2 2 12 2 2" xfId="1006"/>
    <cellStyle name="Обычный 3 2 2 12 3" xfId="685"/>
    <cellStyle name="Обычный 3 2 2 13" xfId="330"/>
    <cellStyle name="Обычный 3 2 2 13 2" xfId="972"/>
    <cellStyle name="Обычный 3 2 2 14" xfId="651"/>
    <cellStyle name="Обычный 3 2 2 2" xfId="21"/>
    <cellStyle name="Обычный 3 2 2 2 10" xfId="343"/>
    <cellStyle name="Обычный 3 2 2 2 10 2" xfId="985"/>
    <cellStyle name="Обычный 3 2 2 2 11" xfId="664"/>
    <cellStyle name="Обычный 3 2 2 2 2" xfId="102"/>
    <cellStyle name="Обычный 3 2 2 2 2 2" xfId="424"/>
    <cellStyle name="Обычный 3 2 2 2 2 2 2" xfId="1066"/>
    <cellStyle name="Обычный 3 2 2 2 2 3" xfId="745"/>
    <cellStyle name="Обычный 3 2 2 2 3" xfId="137"/>
    <cellStyle name="Обычный 3 2 2 2 3 2" xfId="459"/>
    <cellStyle name="Обычный 3 2 2 2 3 2 2" xfId="1101"/>
    <cellStyle name="Обычный 3 2 2 2 3 3" xfId="780"/>
    <cellStyle name="Обычный 3 2 2 2 4" xfId="171"/>
    <cellStyle name="Обычный 3 2 2 2 4 2" xfId="493"/>
    <cellStyle name="Обычный 3 2 2 2 4 2 2" xfId="1135"/>
    <cellStyle name="Обычный 3 2 2 2 4 3" xfId="814"/>
    <cellStyle name="Обычный 3 2 2 2 5" xfId="205"/>
    <cellStyle name="Обычный 3 2 2 2 5 2" xfId="527"/>
    <cellStyle name="Обычный 3 2 2 2 5 2 2" xfId="1169"/>
    <cellStyle name="Обычный 3 2 2 2 5 3" xfId="848"/>
    <cellStyle name="Обычный 3 2 2 2 6" xfId="240"/>
    <cellStyle name="Обычный 3 2 2 2 6 2" xfId="562"/>
    <cellStyle name="Обычный 3 2 2 2 6 2 2" xfId="1204"/>
    <cellStyle name="Обычный 3 2 2 2 6 3" xfId="883"/>
    <cellStyle name="Обычный 3 2 2 2 7" xfId="274"/>
    <cellStyle name="Обычный 3 2 2 2 7 2" xfId="596"/>
    <cellStyle name="Обычный 3 2 2 2 7 2 2" xfId="1238"/>
    <cellStyle name="Обычный 3 2 2 2 7 3" xfId="917"/>
    <cellStyle name="Обычный 3 2 2 2 8" xfId="308"/>
    <cellStyle name="Обычный 3 2 2 2 8 2" xfId="630"/>
    <cellStyle name="Обычный 3 2 2 2 8 2 2" xfId="1272"/>
    <cellStyle name="Обычный 3 2 2 2 8 3" xfId="951"/>
    <cellStyle name="Обычный 3 2 2 2 9" xfId="55"/>
    <cellStyle name="Обычный 3 2 2 2 9 2" xfId="377"/>
    <cellStyle name="Обычный 3 2 2 2 9 2 2" xfId="1019"/>
    <cellStyle name="Обычный 3 2 2 2 9 3" xfId="698"/>
    <cellStyle name="Обычный 3 2 2 3" xfId="33"/>
    <cellStyle name="Обычный 3 2 2 3 10" xfId="355"/>
    <cellStyle name="Обычный 3 2 2 3 10 2" xfId="997"/>
    <cellStyle name="Обычный 3 2 2 3 11" xfId="676"/>
    <cellStyle name="Обычный 3 2 2 3 2" xfId="114"/>
    <cellStyle name="Обычный 3 2 2 3 2 2" xfId="436"/>
    <cellStyle name="Обычный 3 2 2 3 2 2 2" xfId="1078"/>
    <cellStyle name="Обычный 3 2 2 3 2 3" xfId="757"/>
    <cellStyle name="Обычный 3 2 2 3 3" xfId="149"/>
    <cellStyle name="Обычный 3 2 2 3 3 2" xfId="471"/>
    <cellStyle name="Обычный 3 2 2 3 3 2 2" xfId="1113"/>
    <cellStyle name="Обычный 3 2 2 3 3 3" xfId="792"/>
    <cellStyle name="Обычный 3 2 2 3 4" xfId="183"/>
    <cellStyle name="Обычный 3 2 2 3 4 2" xfId="505"/>
    <cellStyle name="Обычный 3 2 2 3 4 2 2" xfId="1147"/>
    <cellStyle name="Обычный 3 2 2 3 4 3" xfId="826"/>
    <cellStyle name="Обычный 3 2 2 3 5" xfId="217"/>
    <cellStyle name="Обычный 3 2 2 3 5 2" xfId="539"/>
    <cellStyle name="Обычный 3 2 2 3 5 2 2" xfId="1181"/>
    <cellStyle name="Обычный 3 2 2 3 5 3" xfId="860"/>
    <cellStyle name="Обычный 3 2 2 3 6" xfId="252"/>
    <cellStyle name="Обычный 3 2 2 3 6 2" xfId="574"/>
    <cellStyle name="Обычный 3 2 2 3 6 2 2" xfId="1216"/>
    <cellStyle name="Обычный 3 2 2 3 6 3" xfId="895"/>
    <cellStyle name="Обычный 3 2 2 3 7" xfId="286"/>
    <cellStyle name="Обычный 3 2 2 3 7 2" xfId="608"/>
    <cellStyle name="Обычный 3 2 2 3 7 2 2" xfId="1250"/>
    <cellStyle name="Обычный 3 2 2 3 7 3" xfId="929"/>
    <cellStyle name="Обычный 3 2 2 3 8" xfId="320"/>
    <cellStyle name="Обычный 3 2 2 3 8 2" xfId="642"/>
    <cellStyle name="Обычный 3 2 2 3 8 2 2" xfId="1284"/>
    <cellStyle name="Обычный 3 2 2 3 8 3" xfId="963"/>
    <cellStyle name="Обычный 3 2 2 3 9" xfId="67"/>
    <cellStyle name="Обычный 3 2 2 3 9 2" xfId="389"/>
    <cellStyle name="Обычный 3 2 2 3 9 2 2" xfId="1031"/>
    <cellStyle name="Обычный 3 2 2 3 9 3" xfId="710"/>
    <cellStyle name="Обычный 3 2 2 4" xfId="79"/>
    <cellStyle name="Обычный 3 2 2 4 2" xfId="401"/>
    <cellStyle name="Обычный 3 2 2 4 2 2" xfId="1043"/>
    <cellStyle name="Обычный 3 2 2 4 3" xfId="722"/>
    <cellStyle name="Обычный 3 2 2 5" xfId="89"/>
    <cellStyle name="Обычный 3 2 2 5 2" xfId="411"/>
    <cellStyle name="Обычный 3 2 2 5 2 2" xfId="1053"/>
    <cellStyle name="Обычный 3 2 2 5 3" xfId="732"/>
    <cellStyle name="Обычный 3 2 2 6" xfId="124"/>
    <cellStyle name="Обычный 3 2 2 6 2" xfId="446"/>
    <cellStyle name="Обычный 3 2 2 6 2 2" xfId="1088"/>
    <cellStyle name="Обычный 3 2 2 6 3" xfId="767"/>
    <cellStyle name="Обычный 3 2 2 7" xfId="158"/>
    <cellStyle name="Обычный 3 2 2 7 2" xfId="480"/>
    <cellStyle name="Обычный 3 2 2 7 2 2" xfId="1122"/>
    <cellStyle name="Обычный 3 2 2 7 3" xfId="801"/>
    <cellStyle name="Обычный 3 2 2 8" xfId="192"/>
    <cellStyle name="Обычный 3 2 2 8 2" xfId="514"/>
    <cellStyle name="Обычный 3 2 2 8 2 2" xfId="1156"/>
    <cellStyle name="Обычный 3 2 2 8 3" xfId="835"/>
    <cellStyle name="Обычный 3 2 2 9" xfId="227"/>
    <cellStyle name="Обычный 3 2 2 9 2" xfId="549"/>
    <cellStyle name="Обычный 3 2 2 9 2 2" xfId="1191"/>
    <cellStyle name="Обычный 3 2 2 9 3" xfId="870"/>
    <cellStyle name="Обычный 3 2 3" xfId="11"/>
    <cellStyle name="Обычный 3 2 3 10" xfId="264"/>
    <cellStyle name="Обычный 3 2 3 10 2" xfId="586"/>
    <cellStyle name="Обычный 3 2 3 10 2 2" xfId="1228"/>
    <cellStyle name="Обычный 3 2 3 10 3" xfId="907"/>
    <cellStyle name="Обычный 3 2 3 11" xfId="298"/>
    <cellStyle name="Обычный 3 2 3 11 2" xfId="620"/>
    <cellStyle name="Обычный 3 2 3 11 2 2" xfId="1262"/>
    <cellStyle name="Обычный 3 2 3 11 3" xfId="941"/>
    <cellStyle name="Обычный 3 2 3 12" xfId="45"/>
    <cellStyle name="Обычный 3 2 3 12 2" xfId="367"/>
    <cellStyle name="Обычный 3 2 3 12 2 2" xfId="1009"/>
    <cellStyle name="Обычный 3 2 3 12 3" xfId="688"/>
    <cellStyle name="Обычный 3 2 3 13" xfId="333"/>
    <cellStyle name="Обычный 3 2 3 13 2" xfId="975"/>
    <cellStyle name="Обычный 3 2 3 14" xfId="654"/>
    <cellStyle name="Обычный 3 2 3 2" xfId="24"/>
    <cellStyle name="Обычный 3 2 3 2 10" xfId="346"/>
    <cellStyle name="Обычный 3 2 3 2 10 2" xfId="988"/>
    <cellStyle name="Обычный 3 2 3 2 11" xfId="667"/>
    <cellStyle name="Обычный 3 2 3 2 2" xfId="105"/>
    <cellStyle name="Обычный 3 2 3 2 2 2" xfId="427"/>
    <cellStyle name="Обычный 3 2 3 2 2 2 2" xfId="1069"/>
    <cellStyle name="Обычный 3 2 3 2 2 3" xfId="748"/>
    <cellStyle name="Обычный 3 2 3 2 3" xfId="140"/>
    <cellStyle name="Обычный 3 2 3 2 3 2" xfId="462"/>
    <cellStyle name="Обычный 3 2 3 2 3 2 2" xfId="1104"/>
    <cellStyle name="Обычный 3 2 3 2 3 3" xfId="783"/>
    <cellStyle name="Обычный 3 2 3 2 4" xfId="174"/>
    <cellStyle name="Обычный 3 2 3 2 4 2" xfId="496"/>
    <cellStyle name="Обычный 3 2 3 2 4 2 2" xfId="1138"/>
    <cellStyle name="Обычный 3 2 3 2 4 3" xfId="817"/>
    <cellStyle name="Обычный 3 2 3 2 5" xfId="208"/>
    <cellStyle name="Обычный 3 2 3 2 5 2" xfId="530"/>
    <cellStyle name="Обычный 3 2 3 2 5 2 2" xfId="1172"/>
    <cellStyle name="Обычный 3 2 3 2 5 3" xfId="851"/>
    <cellStyle name="Обычный 3 2 3 2 6" xfId="243"/>
    <cellStyle name="Обычный 3 2 3 2 6 2" xfId="565"/>
    <cellStyle name="Обычный 3 2 3 2 6 2 2" xfId="1207"/>
    <cellStyle name="Обычный 3 2 3 2 6 3" xfId="886"/>
    <cellStyle name="Обычный 3 2 3 2 7" xfId="277"/>
    <cellStyle name="Обычный 3 2 3 2 7 2" xfId="599"/>
    <cellStyle name="Обычный 3 2 3 2 7 2 2" xfId="1241"/>
    <cellStyle name="Обычный 3 2 3 2 7 3" xfId="920"/>
    <cellStyle name="Обычный 3 2 3 2 8" xfId="311"/>
    <cellStyle name="Обычный 3 2 3 2 8 2" xfId="633"/>
    <cellStyle name="Обычный 3 2 3 2 8 2 2" xfId="1275"/>
    <cellStyle name="Обычный 3 2 3 2 8 3" xfId="954"/>
    <cellStyle name="Обычный 3 2 3 2 9" xfId="58"/>
    <cellStyle name="Обычный 3 2 3 2 9 2" xfId="380"/>
    <cellStyle name="Обычный 3 2 3 2 9 2 2" xfId="1022"/>
    <cellStyle name="Обычный 3 2 3 2 9 3" xfId="701"/>
    <cellStyle name="Обычный 3 2 3 3" xfId="36"/>
    <cellStyle name="Обычный 3 2 3 3 10" xfId="358"/>
    <cellStyle name="Обычный 3 2 3 3 10 2" xfId="1000"/>
    <cellStyle name="Обычный 3 2 3 3 11" xfId="679"/>
    <cellStyle name="Обычный 3 2 3 3 2" xfId="117"/>
    <cellStyle name="Обычный 3 2 3 3 2 2" xfId="439"/>
    <cellStyle name="Обычный 3 2 3 3 2 2 2" xfId="1081"/>
    <cellStyle name="Обычный 3 2 3 3 2 3" xfId="760"/>
    <cellStyle name="Обычный 3 2 3 3 3" xfId="152"/>
    <cellStyle name="Обычный 3 2 3 3 3 2" xfId="474"/>
    <cellStyle name="Обычный 3 2 3 3 3 2 2" xfId="1116"/>
    <cellStyle name="Обычный 3 2 3 3 3 3" xfId="795"/>
    <cellStyle name="Обычный 3 2 3 3 4" xfId="186"/>
    <cellStyle name="Обычный 3 2 3 3 4 2" xfId="508"/>
    <cellStyle name="Обычный 3 2 3 3 4 2 2" xfId="1150"/>
    <cellStyle name="Обычный 3 2 3 3 4 3" xfId="829"/>
    <cellStyle name="Обычный 3 2 3 3 5" xfId="220"/>
    <cellStyle name="Обычный 3 2 3 3 5 2" xfId="542"/>
    <cellStyle name="Обычный 3 2 3 3 5 2 2" xfId="1184"/>
    <cellStyle name="Обычный 3 2 3 3 5 3" xfId="863"/>
    <cellStyle name="Обычный 3 2 3 3 6" xfId="255"/>
    <cellStyle name="Обычный 3 2 3 3 6 2" xfId="577"/>
    <cellStyle name="Обычный 3 2 3 3 6 2 2" xfId="1219"/>
    <cellStyle name="Обычный 3 2 3 3 6 3" xfId="898"/>
    <cellStyle name="Обычный 3 2 3 3 7" xfId="289"/>
    <cellStyle name="Обычный 3 2 3 3 7 2" xfId="611"/>
    <cellStyle name="Обычный 3 2 3 3 7 2 2" xfId="1253"/>
    <cellStyle name="Обычный 3 2 3 3 7 3" xfId="932"/>
    <cellStyle name="Обычный 3 2 3 3 8" xfId="323"/>
    <cellStyle name="Обычный 3 2 3 3 8 2" xfId="645"/>
    <cellStyle name="Обычный 3 2 3 3 8 2 2" xfId="1287"/>
    <cellStyle name="Обычный 3 2 3 3 8 3" xfId="966"/>
    <cellStyle name="Обычный 3 2 3 3 9" xfId="70"/>
    <cellStyle name="Обычный 3 2 3 3 9 2" xfId="392"/>
    <cellStyle name="Обычный 3 2 3 3 9 2 2" xfId="1034"/>
    <cellStyle name="Обычный 3 2 3 3 9 3" xfId="713"/>
    <cellStyle name="Обычный 3 2 3 4" xfId="82"/>
    <cellStyle name="Обычный 3 2 3 4 2" xfId="404"/>
    <cellStyle name="Обычный 3 2 3 4 2 2" xfId="1046"/>
    <cellStyle name="Обычный 3 2 3 4 3" xfId="725"/>
    <cellStyle name="Обычный 3 2 3 5" xfId="92"/>
    <cellStyle name="Обычный 3 2 3 5 2" xfId="414"/>
    <cellStyle name="Обычный 3 2 3 5 2 2" xfId="1056"/>
    <cellStyle name="Обычный 3 2 3 5 3" xfId="735"/>
    <cellStyle name="Обычный 3 2 3 6" xfId="127"/>
    <cellStyle name="Обычный 3 2 3 6 2" xfId="449"/>
    <cellStyle name="Обычный 3 2 3 6 2 2" xfId="1091"/>
    <cellStyle name="Обычный 3 2 3 6 3" xfId="770"/>
    <cellStyle name="Обычный 3 2 3 7" xfId="161"/>
    <cellStyle name="Обычный 3 2 3 7 2" xfId="483"/>
    <cellStyle name="Обычный 3 2 3 7 2 2" xfId="1125"/>
    <cellStyle name="Обычный 3 2 3 7 3" xfId="804"/>
    <cellStyle name="Обычный 3 2 3 8" xfId="195"/>
    <cellStyle name="Обычный 3 2 3 8 2" xfId="517"/>
    <cellStyle name="Обычный 3 2 3 8 2 2" xfId="1159"/>
    <cellStyle name="Обычный 3 2 3 8 3" xfId="838"/>
    <cellStyle name="Обычный 3 2 3 9" xfId="230"/>
    <cellStyle name="Обычный 3 2 3 9 2" xfId="552"/>
    <cellStyle name="Обычный 3 2 3 9 2 2" xfId="1194"/>
    <cellStyle name="Обычный 3 2 3 9 3" xfId="873"/>
    <cellStyle name="Обычный 3 2 4" xfId="18"/>
    <cellStyle name="Обычный 3 2 4 10" xfId="305"/>
    <cellStyle name="Обычный 3 2 4 10 2" xfId="627"/>
    <cellStyle name="Обычный 3 2 4 10 2 2" xfId="1269"/>
    <cellStyle name="Обычный 3 2 4 10 3" xfId="948"/>
    <cellStyle name="Обычный 3 2 4 11" xfId="52"/>
    <cellStyle name="Обычный 3 2 4 11 2" xfId="374"/>
    <cellStyle name="Обычный 3 2 4 11 2 2" xfId="1016"/>
    <cellStyle name="Обычный 3 2 4 11 3" xfId="695"/>
    <cellStyle name="Обычный 3 2 4 12" xfId="340"/>
    <cellStyle name="Обычный 3 2 4 12 2" xfId="982"/>
    <cellStyle name="Обычный 3 2 4 13" xfId="661"/>
    <cellStyle name="Обычный 3 2 4 2" xfId="30"/>
    <cellStyle name="Обычный 3 2 4 2 10" xfId="352"/>
    <cellStyle name="Обычный 3 2 4 2 10 2" xfId="994"/>
    <cellStyle name="Обычный 3 2 4 2 11" xfId="673"/>
    <cellStyle name="Обычный 3 2 4 2 2" xfId="111"/>
    <cellStyle name="Обычный 3 2 4 2 2 2" xfId="433"/>
    <cellStyle name="Обычный 3 2 4 2 2 2 2" xfId="1075"/>
    <cellStyle name="Обычный 3 2 4 2 2 3" xfId="754"/>
    <cellStyle name="Обычный 3 2 4 2 3" xfId="146"/>
    <cellStyle name="Обычный 3 2 4 2 3 2" xfId="468"/>
    <cellStyle name="Обычный 3 2 4 2 3 2 2" xfId="1110"/>
    <cellStyle name="Обычный 3 2 4 2 3 3" xfId="789"/>
    <cellStyle name="Обычный 3 2 4 2 4" xfId="180"/>
    <cellStyle name="Обычный 3 2 4 2 4 2" xfId="502"/>
    <cellStyle name="Обычный 3 2 4 2 4 2 2" xfId="1144"/>
    <cellStyle name="Обычный 3 2 4 2 4 3" xfId="823"/>
    <cellStyle name="Обычный 3 2 4 2 5" xfId="214"/>
    <cellStyle name="Обычный 3 2 4 2 5 2" xfId="536"/>
    <cellStyle name="Обычный 3 2 4 2 5 2 2" xfId="1178"/>
    <cellStyle name="Обычный 3 2 4 2 5 3" xfId="857"/>
    <cellStyle name="Обычный 3 2 4 2 6" xfId="249"/>
    <cellStyle name="Обычный 3 2 4 2 6 2" xfId="571"/>
    <cellStyle name="Обычный 3 2 4 2 6 2 2" xfId="1213"/>
    <cellStyle name="Обычный 3 2 4 2 6 3" xfId="892"/>
    <cellStyle name="Обычный 3 2 4 2 7" xfId="283"/>
    <cellStyle name="Обычный 3 2 4 2 7 2" xfId="605"/>
    <cellStyle name="Обычный 3 2 4 2 7 2 2" xfId="1247"/>
    <cellStyle name="Обычный 3 2 4 2 7 3" xfId="926"/>
    <cellStyle name="Обычный 3 2 4 2 8" xfId="317"/>
    <cellStyle name="Обычный 3 2 4 2 8 2" xfId="639"/>
    <cellStyle name="Обычный 3 2 4 2 8 2 2" xfId="1281"/>
    <cellStyle name="Обычный 3 2 4 2 8 3" xfId="960"/>
    <cellStyle name="Обычный 3 2 4 2 9" xfId="64"/>
    <cellStyle name="Обычный 3 2 4 2 9 2" xfId="386"/>
    <cellStyle name="Обычный 3 2 4 2 9 2 2" xfId="1028"/>
    <cellStyle name="Обычный 3 2 4 2 9 3" xfId="707"/>
    <cellStyle name="Обычный 3 2 4 3" xfId="76"/>
    <cellStyle name="Обычный 3 2 4 3 2" xfId="398"/>
    <cellStyle name="Обычный 3 2 4 3 2 2" xfId="1040"/>
    <cellStyle name="Обычный 3 2 4 3 3" xfId="719"/>
    <cellStyle name="Обычный 3 2 4 4" xfId="99"/>
    <cellStyle name="Обычный 3 2 4 4 2" xfId="421"/>
    <cellStyle name="Обычный 3 2 4 4 2 2" xfId="1063"/>
    <cellStyle name="Обычный 3 2 4 4 3" xfId="742"/>
    <cellStyle name="Обычный 3 2 4 5" xfId="134"/>
    <cellStyle name="Обычный 3 2 4 5 2" xfId="456"/>
    <cellStyle name="Обычный 3 2 4 5 2 2" xfId="1098"/>
    <cellStyle name="Обычный 3 2 4 5 3" xfId="777"/>
    <cellStyle name="Обычный 3 2 4 6" xfId="168"/>
    <cellStyle name="Обычный 3 2 4 6 2" xfId="490"/>
    <cellStyle name="Обычный 3 2 4 6 2 2" xfId="1132"/>
    <cellStyle name="Обычный 3 2 4 6 3" xfId="811"/>
    <cellStyle name="Обычный 3 2 4 7" xfId="202"/>
    <cellStyle name="Обычный 3 2 4 7 2" xfId="524"/>
    <cellStyle name="Обычный 3 2 4 7 2 2" xfId="1166"/>
    <cellStyle name="Обычный 3 2 4 7 3" xfId="845"/>
    <cellStyle name="Обычный 3 2 4 8" xfId="237"/>
    <cellStyle name="Обычный 3 2 4 8 2" xfId="559"/>
    <cellStyle name="Обычный 3 2 4 8 2 2" xfId="1201"/>
    <cellStyle name="Обычный 3 2 4 8 3" xfId="880"/>
    <cellStyle name="Обычный 3 2 4 9" xfId="271"/>
    <cellStyle name="Обычный 3 2 4 9 2" xfId="593"/>
    <cellStyle name="Обычный 3 2 4 9 2 2" xfId="1235"/>
    <cellStyle name="Обычный 3 2 4 9 3" xfId="914"/>
    <cellStyle name="Обычный 3 2 5" xfId="15"/>
    <cellStyle name="Обычный 3 2 5 10" xfId="337"/>
    <cellStyle name="Обычный 3 2 5 10 2" xfId="979"/>
    <cellStyle name="Обычный 3 2 5 11" xfId="658"/>
    <cellStyle name="Обычный 3 2 5 2" xfId="96"/>
    <cellStyle name="Обычный 3 2 5 2 2" xfId="418"/>
    <cellStyle name="Обычный 3 2 5 2 2 2" xfId="1060"/>
    <cellStyle name="Обычный 3 2 5 2 3" xfId="739"/>
    <cellStyle name="Обычный 3 2 5 3" xfId="131"/>
    <cellStyle name="Обычный 3 2 5 3 2" xfId="453"/>
    <cellStyle name="Обычный 3 2 5 3 2 2" xfId="1095"/>
    <cellStyle name="Обычный 3 2 5 3 3" xfId="774"/>
    <cellStyle name="Обычный 3 2 5 4" xfId="165"/>
    <cellStyle name="Обычный 3 2 5 4 2" xfId="487"/>
    <cellStyle name="Обычный 3 2 5 4 2 2" xfId="1129"/>
    <cellStyle name="Обычный 3 2 5 4 3" xfId="808"/>
    <cellStyle name="Обычный 3 2 5 5" xfId="199"/>
    <cellStyle name="Обычный 3 2 5 5 2" xfId="521"/>
    <cellStyle name="Обычный 3 2 5 5 2 2" xfId="1163"/>
    <cellStyle name="Обычный 3 2 5 5 3" xfId="842"/>
    <cellStyle name="Обычный 3 2 5 6" xfId="234"/>
    <cellStyle name="Обычный 3 2 5 6 2" xfId="556"/>
    <cellStyle name="Обычный 3 2 5 6 2 2" xfId="1198"/>
    <cellStyle name="Обычный 3 2 5 6 3" xfId="877"/>
    <cellStyle name="Обычный 3 2 5 7" xfId="268"/>
    <cellStyle name="Обычный 3 2 5 7 2" xfId="590"/>
    <cellStyle name="Обычный 3 2 5 7 2 2" xfId="1232"/>
    <cellStyle name="Обычный 3 2 5 7 3" xfId="911"/>
    <cellStyle name="Обычный 3 2 5 8" xfId="302"/>
    <cellStyle name="Обычный 3 2 5 8 2" xfId="624"/>
    <cellStyle name="Обычный 3 2 5 8 2 2" xfId="1266"/>
    <cellStyle name="Обычный 3 2 5 8 3" xfId="945"/>
    <cellStyle name="Обычный 3 2 5 9" xfId="49"/>
    <cellStyle name="Обычный 3 2 5 9 2" xfId="371"/>
    <cellStyle name="Обычный 3 2 5 9 2 2" xfId="1013"/>
    <cellStyle name="Обычный 3 2 5 9 3" xfId="692"/>
    <cellStyle name="Обычный 3 2 6" xfId="27"/>
    <cellStyle name="Обычный 3 2 6 10" xfId="349"/>
    <cellStyle name="Обычный 3 2 6 10 2" xfId="991"/>
    <cellStyle name="Обычный 3 2 6 11" xfId="670"/>
    <cellStyle name="Обычный 3 2 6 2" xfId="108"/>
    <cellStyle name="Обычный 3 2 6 2 2" xfId="430"/>
    <cellStyle name="Обычный 3 2 6 2 2 2" xfId="1072"/>
    <cellStyle name="Обычный 3 2 6 2 3" xfId="751"/>
    <cellStyle name="Обычный 3 2 6 3" xfId="143"/>
    <cellStyle name="Обычный 3 2 6 3 2" xfId="465"/>
    <cellStyle name="Обычный 3 2 6 3 2 2" xfId="1107"/>
    <cellStyle name="Обычный 3 2 6 3 3" xfId="786"/>
    <cellStyle name="Обычный 3 2 6 4" xfId="177"/>
    <cellStyle name="Обычный 3 2 6 4 2" xfId="499"/>
    <cellStyle name="Обычный 3 2 6 4 2 2" xfId="1141"/>
    <cellStyle name="Обычный 3 2 6 4 3" xfId="820"/>
    <cellStyle name="Обычный 3 2 6 5" xfId="211"/>
    <cellStyle name="Обычный 3 2 6 5 2" xfId="533"/>
    <cellStyle name="Обычный 3 2 6 5 2 2" xfId="1175"/>
    <cellStyle name="Обычный 3 2 6 5 3" xfId="854"/>
    <cellStyle name="Обычный 3 2 6 6" xfId="246"/>
    <cellStyle name="Обычный 3 2 6 6 2" xfId="568"/>
    <cellStyle name="Обычный 3 2 6 6 2 2" xfId="1210"/>
    <cellStyle name="Обычный 3 2 6 6 3" xfId="889"/>
    <cellStyle name="Обычный 3 2 6 7" xfId="280"/>
    <cellStyle name="Обычный 3 2 6 7 2" xfId="602"/>
    <cellStyle name="Обычный 3 2 6 7 2 2" xfId="1244"/>
    <cellStyle name="Обычный 3 2 6 7 3" xfId="923"/>
    <cellStyle name="Обычный 3 2 6 8" xfId="314"/>
    <cellStyle name="Обычный 3 2 6 8 2" xfId="636"/>
    <cellStyle name="Обычный 3 2 6 8 2 2" xfId="1278"/>
    <cellStyle name="Обычный 3 2 6 8 3" xfId="957"/>
    <cellStyle name="Обычный 3 2 6 9" xfId="61"/>
    <cellStyle name="Обычный 3 2 6 9 2" xfId="383"/>
    <cellStyle name="Обычный 3 2 6 9 2 2" xfId="1025"/>
    <cellStyle name="Обычный 3 2 6 9 3" xfId="704"/>
    <cellStyle name="Обычный 3 2 7" xfId="73"/>
    <cellStyle name="Обычный 3 2 7 2" xfId="395"/>
    <cellStyle name="Обычный 3 2 7 2 2" xfId="1037"/>
    <cellStyle name="Обычный 3 2 7 3" xfId="716"/>
    <cellStyle name="Обычный 3 2 8" xfId="86"/>
    <cellStyle name="Обычный 3 2 8 2" xfId="408"/>
    <cellStyle name="Обычный 3 2 8 2 2" xfId="1050"/>
    <cellStyle name="Обычный 3 2 8 3" xfId="729"/>
    <cellStyle name="Обычный 3 2 9" xfId="121"/>
    <cellStyle name="Обычный 3 2 9 2" xfId="443"/>
    <cellStyle name="Обычный 3 2 9 2 2" xfId="1085"/>
    <cellStyle name="Обычный 3 2 9 3" xfId="764"/>
    <cellStyle name="Обычный 3 3" xfId="6"/>
    <cellStyle name="Обычный 3 3 10" xfId="259"/>
    <cellStyle name="Обычный 3 3 10 2" xfId="581"/>
    <cellStyle name="Обычный 3 3 10 2 2" xfId="1223"/>
    <cellStyle name="Обычный 3 3 10 3" xfId="902"/>
    <cellStyle name="Обычный 3 3 11" xfId="293"/>
    <cellStyle name="Обычный 3 3 11 2" xfId="615"/>
    <cellStyle name="Обычный 3 3 11 2 2" xfId="1257"/>
    <cellStyle name="Обычный 3 3 11 3" xfId="936"/>
    <cellStyle name="Обычный 3 3 12" xfId="40"/>
    <cellStyle name="Обычный 3 3 12 2" xfId="362"/>
    <cellStyle name="Обычный 3 3 12 2 2" xfId="1004"/>
    <cellStyle name="Обычный 3 3 12 3" xfId="683"/>
    <cellStyle name="Обычный 3 3 13" xfId="328"/>
    <cellStyle name="Обычный 3 3 13 2" xfId="970"/>
    <cellStyle name="Обычный 3 3 14" xfId="649"/>
    <cellStyle name="Обычный 3 3 2" xfId="19"/>
    <cellStyle name="Обычный 3 3 2 10" xfId="341"/>
    <cellStyle name="Обычный 3 3 2 10 2" xfId="983"/>
    <cellStyle name="Обычный 3 3 2 11" xfId="662"/>
    <cellStyle name="Обычный 3 3 2 2" xfId="100"/>
    <cellStyle name="Обычный 3 3 2 2 2" xfId="422"/>
    <cellStyle name="Обычный 3 3 2 2 2 2" xfId="1064"/>
    <cellStyle name="Обычный 3 3 2 2 3" xfId="743"/>
    <cellStyle name="Обычный 3 3 2 3" xfId="135"/>
    <cellStyle name="Обычный 3 3 2 3 2" xfId="457"/>
    <cellStyle name="Обычный 3 3 2 3 2 2" xfId="1099"/>
    <cellStyle name="Обычный 3 3 2 3 3" xfId="778"/>
    <cellStyle name="Обычный 3 3 2 4" xfId="169"/>
    <cellStyle name="Обычный 3 3 2 4 2" xfId="491"/>
    <cellStyle name="Обычный 3 3 2 4 2 2" xfId="1133"/>
    <cellStyle name="Обычный 3 3 2 4 3" xfId="812"/>
    <cellStyle name="Обычный 3 3 2 5" xfId="203"/>
    <cellStyle name="Обычный 3 3 2 5 2" xfId="525"/>
    <cellStyle name="Обычный 3 3 2 5 2 2" xfId="1167"/>
    <cellStyle name="Обычный 3 3 2 5 3" xfId="846"/>
    <cellStyle name="Обычный 3 3 2 6" xfId="238"/>
    <cellStyle name="Обычный 3 3 2 6 2" xfId="560"/>
    <cellStyle name="Обычный 3 3 2 6 2 2" xfId="1202"/>
    <cellStyle name="Обычный 3 3 2 6 3" xfId="881"/>
    <cellStyle name="Обычный 3 3 2 7" xfId="272"/>
    <cellStyle name="Обычный 3 3 2 7 2" xfId="594"/>
    <cellStyle name="Обычный 3 3 2 7 2 2" xfId="1236"/>
    <cellStyle name="Обычный 3 3 2 7 3" xfId="915"/>
    <cellStyle name="Обычный 3 3 2 8" xfId="306"/>
    <cellStyle name="Обычный 3 3 2 8 2" xfId="628"/>
    <cellStyle name="Обычный 3 3 2 8 2 2" xfId="1270"/>
    <cellStyle name="Обычный 3 3 2 8 3" xfId="949"/>
    <cellStyle name="Обычный 3 3 2 9" xfId="53"/>
    <cellStyle name="Обычный 3 3 2 9 2" xfId="375"/>
    <cellStyle name="Обычный 3 3 2 9 2 2" xfId="1017"/>
    <cellStyle name="Обычный 3 3 2 9 3" xfId="696"/>
    <cellStyle name="Обычный 3 3 3" xfId="31"/>
    <cellStyle name="Обычный 3 3 3 10" xfId="353"/>
    <cellStyle name="Обычный 3 3 3 10 2" xfId="995"/>
    <cellStyle name="Обычный 3 3 3 11" xfId="674"/>
    <cellStyle name="Обычный 3 3 3 2" xfId="112"/>
    <cellStyle name="Обычный 3 3 3 2 2" xfId="434"/>
    <cellStyle name="Обычный 3 3 3 2 2 2" xfId="1076"/>
    <cellStyle name="Обычный 3 3 3 2 3" xfId="755"/>
    <cellStyle name="Обычный 3 3 3 3" xfId="147"/>
    <cellStyle name="Обычный 3 3 3 3 2" xfId="469"/>
    <cellStyle name="Обычный 3 3 3 3 2 2" xfId="1111"/>
    <cellStyle name="Обычный 3 3 3 3 3" xfId="790"/>
    <cellStyle name="Обычный 3 3 3 4" xfId="181"/>
    <cellStyle name="Обычный 3 3 3 4 2" xfId="503"/>
    <cellStyle name="Обычный 3 3 3 4 2 2" xfId="1145"/>
    <cellStyle name="Обычный 3 3 3 4 3" xfId="824"/>
    <cellStyle name="Обычный 3 3 3 5" xfId="215"/>
    <cellStyle name="Обычный 3 3 3 5 2" xfId="537"/>
    <cellStyle name="Обычный 3 3 3 5 2 2" xfId="1179"/>
    <cellStyle name="Обычный 3 3 3 5 3" xfId="858"/>
    <cellStyle name="Обычный 3 3 3 6" xfId="250"/>
    <cellStyle name="Обычный 3 3 3 6 2" xfId="572"/>
    <cellStyle name="Обычный 3 3 3 6 2 2" xfId="1214"/>
    <cellStyle name="Обычный 3 3 3 6 3" xfId="893"/>
    <cellStyle name="Обычный 3 3 3 7" xfId="284"/>
    <cellStyle name="Обычный 3 3 3 7 2" xfId="606"/>
    <cellStyle name="Обычный 3 3 3 7 2 2" xfId="1248"/>
    <cellStyle name="Обычный 3 3 3 7 3" xfId="927"/>
    <cellStyle name="Обычный 3 3 3 8" xfId="318"/>
    <cellStyle name="Обычный 3 3 3 8 2" xfId="640"/>
    <cellStyle name="Обычный 3 3 3 8 2 2" xfId="1282"/>
    <cellStyle name="Обычный 3 3 3 8 3" xfId="961"/>
    <cellStyle name="Обычный 3 3 3 9" xfId="65"/>
    <cellStyle name="Обычный 3 3 3 9 2" xfId="387"/>
    <cellStyle name="Обычный 3 3 3 9 2 2" xfId="1029"/>
    <cellStyle name="Обычный 3 3 3 9 3" xfId="708"/>
    <cellStyle name="Обычный 3 3 4" xfId="77"/>
    <cellStyle name="Обычный 3 3 4 2" xfId="399"/>
    <cellStyle name="Обычный 3 3 4 2 2" xfId="1041"/>
    <cellStyle name="Обычный 3 3 4 3" xfId="720"/>
    <cellStyle name="Обычный 3 3 5" xfId="87"/>
    <cellStyle name="Обычный 3 3 5 2" xfId="409"/>
    <cellStyle name="Обычный 3 3 5 2 2" xfId="1051"/>
    <cellStyle name="Обычный 3 3 5 3" xfId="730"/>
    <cellStyle name="Обычный 3 3 6" xfId="122"/>
    <cellStyle name="Обычный 3 3 6 2" xfId="444"/>
    <cellStyle name="Обычный 3 3 6 2 2" xfId="1086"/>
    <cellStyle name="Обычный 3 3 6 3" xfId="765"/>
    <cellStyle name="Обычный 3 3 7" xfId="156"/>
    <cellStyle name="Обычный 3 3 7 2" xfId="478"/>
    <cellStyle name="Обычный 3 3 7 2 2" xfId="1120"/>
    <cellStyle name="Обычный 3 3 7 3" xfId="799"/>
    <cellStyle name="Обычный 3 3 8" xfId="190"/>
    <cellStyle name="Обычный 3 3 8 2" xfId="512"/>
    <cellStyle name="Обычный 3 3 8 2 2" xfId="1154"/>
    <cellStyle name="Обычный 3 3 8 3" xfId="833"/>
    <cellStyle name="Обычный 3 3 9" xfId="225"/>
    <cellStyle name="Обычный 3 3 9 2" xfId="547"/>
    <cellStyle name="Обычный 3 3 9 2 2" xfId="1189"/>
    <cellStyle name="Обычный 3 3 9 3" xfId="868"/>
    <cellStyle name="Обычный 3 4" xfId="9"/>
    <cellStyle name="Обычный 3 4 10" xfId="262"/>
    <cellStyle name="Обычный 3 4 10 2" xfId="584"/>
    <cellStyle name="Обычный 3 4 10 2 2" xfId="1226"/>
    <cellStyle name="Обычный 3 4 10 3" xfId="905"/>
    <cellStyle name="Обычный 3 4 11" xfId="296"/>
    <cellStyle name="Обычный 3 4 11 2" xfId="618"/>
    <cellStyle name="Обычный 3 4 11 2 2" xfId="1260"/>
    <cellStyle name="Обычный 3 4 11 3" xfId="939"/>
    <cellStyle name="Обычный 3 4 12" xfId="43"/>
    <cellStyle name="Обычный 3 4 12 2" xfId="365"/>
    <cellStyle name="Обычный 3 4 12 2 2" xfId="1007"/>
    <cellStyle name="Обычный 3 4 12 3" xfId="686"/>
    <cellStyle name="Обычный 3 4 13" xfId="331"/>
    <cellStyle name="Обычный 3 4 13 2" xfId="973"/>
    <cellStyle name="Обычный 3 4 14" xfId="652"/>
    <cellStyle name="Обычный 3 4 2" xfId="22"/>
    <cellStyle name="Обычный 3 4 2 10" xfId="344"/>
    <cellStyle name="Обычный 3 4 2 10 2" xfId="986"/>
    <cellStyle name="Обычный 3 4 2 11" xfId="665"/>
    <cellStyle name="Обычный 3 4 2 2" xfId="103"/>
    <cellStyle name="Обычный 3 4 2 2 2" xfId="425"/>
    <cellStyle name="Обычный 3 4 2 2 2 2" xfId="1067"/>
    <cellStyle name="Обычный 3 4 2 2 3" xfId="746"/>
    <cellStyle name="Обычный 3 4 2 3" xfId="138"/>
    <cellStyle name="Обычный 3 4 2 3 2" xfId="460"/>
    <cellStyle name="Обычный 3 4 2 3 2 2" xfId="1102"/>
    <cellStyle name="Обычный 3 4 2 3 3" xfId="781"/>
    <cellStyle name="Обычный 3 4 2 4" xfId="172"/>
    <cellStyle name="Обычный 3 4 2 4 2" xfId="494"/>
    <cellStyle name="Обычный 3 4 2 4 2 2" xfId="1136"/>
    <cellStyle name="Обычный 3 4 2 4 3" xfId="815"/>
    <cellStyle name="Обычный 3 4 2 5" xfId="206"/>
    <cellStyle name="Обычный 3 4 2 5 2" xfId="528"/>
    <cellStyle name="Обычный 3 4 2 5 2 2" xfId="1170"/>
    <cellStyle name="Обычный 3 4 2 5 3" xfId="849"/>
    <cellStyle name="Обычный 3 4 2 6" xfId="241"/>
    <cellStyle name="Обычный 3 4 2 6 2" xfId="563"/>
    <cellStyle name="Обычный 3 4 2 6 2 2" xfId="1205"/>
    <cellStyle name="Обычный 3 4 2 6 3" xfId="884"/>
    <cellStyle name="Обычный 3 4 2 7" xfId="275"/>
    <cellStyle name="Обычный 3 4 2 7 2" xfId="597"/>
    <cellStyle name="Обычный 3 4 2 7 2 2" xfId="1239"/>
    <cellStyle name="Обычный 3 4 2 7 3" xfId="918"/>
    <cellStyle name="Обычный 3 4 2 8" xfId="309"/>
    <cellStyle name="Обычный 3 4 2 8 2" xfId="631"/>
    <cellStyle name="Обычный 3 4 2 8 2 2" xfId="1273"/>
    <cellStyle name="Обычный 3 4 2 8 3" xfId="952"/>
    <cellStyle name="Обычный 3 4 2 9" xfId="56"/>
    <cellStyle name="Обычный 3 4 2 9 2" xfId="378"/>
    <cellStyle name="Обычный 3 4 2 9 2 2" xfId="1020"/>
    <cellStyle name="Обычный 3 4 2 9 3" xfId="699"/>
    <cellStyle name="Обычный 3 4 3" xfId="34"/>
    <cellStyle name="Обычный 3 4 3 10" xfId="356"/>
    <cellStyle name="Обычный 3 4 3 10 2" xfId="998"/>
    <cellStyle name="Обычный 3 4 3 11" xfId="677"/>
    <cellStyle name="Обычный 3 4 3 2" xfId="115"/>
    <cellStyle name="Обычный 3 4 3 2 2" xfId="437"/>
    <cellStyle name="Обычный 3 4 3 2 2 2" xfId="1079"/>
    <cellStyle name="Обычный 3 4 3 2 3" xfId="758"/>
    <cellStyle name="Обычный 3 4 3 3" xfId="150"/>
    <cellStyle name="Обычный 3 4 3 3 2" xfId="472"/>
    <cellStyle name="Обычный 3 4 3 3 2 2" xfId="1114"/>
    <cellStyle name="Обычный 3 4 3 3 3" xfId="793"/>
    <cellStyle name="Обычный 3 4 3 4" xfId="184"/>
    <cellStyle name="Обычный 3 4 3 4 2" xfId="506"/>
    <cellStyle name="Обычный 3 4 3 4 2 2" xfId="1148"/>
    <cellStyle name="Обычный 3 4 3 4 3" xfId="827"/>
    <cellStyle name="Обычный 3 4 3 5" xfId="218"/>
    <cellStyle name="Обычный 3 4 3 5 2" xfId="540"/>
    <cellStyle name="Обычный 3 4 3 5 2 2" xfId="1182"/>
    <cellStyle name="Обычный 3 4 3 5 3" xfId="861"/>
    <cellStyle name="Обычный 3 4 3 6" xfId="253"/>
    <cellStyle name="Обычный 3 4 3 6 2" xfId="575"/>
    <cellStyle name="Обычный 3 4 3 6 2 2" xfId="1217"/>
    <cellStyle name="Обычный 3 4 3 6 3" xfId="896"/>
    <cellStyle name="Обычный 3 4 3 7" xfId="287"/>
    <cellStyle name="Обычный 3 4 3 7 2" xfId="609"/>
    <cellStyle name="Обычный 3 4 3 7 2 2" xfId="1251"/>
    <cellStyle name="Обычный 3 4 3 7 3" xfId="930"/>
    <cellStyle name="Обычный 3 4 3 8" xfId="321"/>
    <cellStyle name="Обычный 3 4 3 8 2" xfId="643"/>
    <cellStyle name="Обычный 3 4 3 8 2 2" xfId="1285"/>
    <cellStyle name="Обычный 3 4 3 8 3" xfId="964"/>
    <cellStyle name="Обычный 3 4 3 9" xfId="68"/>
    <cellStyle name="Обычный 3 4 3 9 2" xfId="390"/>
    <cellStyle name="Обычный 3 4 3 9 2 2" xfId="1032"/>
    <cellStyle name="Обычный 3 4 3 9 3" xfId="711"/>
    <cellStyle name="Обычный 3 4 4" xfId="80"/>
    <cellStyle name="Обычный 3 4 4 2" xfId="402"/>
    <cellStyle name="Обычный 3 4 4 2 2" xfId="1044"/>
    <cellStyle name="Обычный 3 4 4 3" xfId="723"/>
    <cellStyle name="Обычный 3 4 5" xfId="90"/>
    <cellStyle name="Обычный 3 4 5 2" xfId="412"/>
    <cellStyle name="Обычный 3 4 5 2 2" xfId="1054"/>
    <cellStyle name="Обычный 3 4 5 3" xfId="733"/>
    <cellStyle name="Обычный 3 4 6" xfId="125"/>
    <cellStyle name="Обычный 3 4 6 2" xfId="447"/>
    <cellStyle name="Обычный 3 4 6 2 2" xfId="1089"/>
    <cellStyle name="Обычный 3 4 6 3" xfId="768"/>
    <cellStyle name="Обычный 3 4 7" xfId="159"/>
    <cellStyle name="Обычный 3 4 7 2" xfId="481"/>
    <cellStyle name="Обычный 3 4 7 2 2" xfId="1123"/>
    <cellStyle name="Обычный 3 4 7 3" xfId="802"/>
    <cellStyle name="Обычный 3 4 8" xfId="193"/>
    <cellStyle name="Обычный 3 4 8 2" xfId="515"/>
    <cellStyle name="Обычный 3 4 8 2 2" xfId="1157"/>
    <cellStyle name="Обычный 3 4 8 3" xfId="836"/>
    <cellStyle name="Обычный 3 4 9" xfId="228"/>
    <cellStyle name="Обычный 3 4 9 2" xfId="550"/>
    <cellStyle name="Обычный 3 4 9 2 2" xfId="1192"/>
    <cellStyle name="Обычный 3 4 9 3" xfId="871"/>
    <cellStyle name="Обычный 3 5" xfId="16"/>
    <cellStyle name="Обычный 3 5 10" xfId="303"/>
    <cellStyle name="Обычный 3 5 10 2" xfId="625"/>
    <cellStyle name="Обычный 3 5 10 2 2" xfId="1267"/>
    <cellStyle name="Обычный 3 5 10 3" xfId="946"/>
    <cellStyle name="Обычный 3 5 11" xfId="50"/>
    <cellStyle name="Обычный 3 5 11 2" xfId="372"/>
    <cellStyle name="Обычный 3 5 11 2 2" xfId="1014"/>
    <cellStyle name="Обычный 3 5 11 3" xfId="693"/>
    <cellStyle name="Обычный 3 5 12" xfId="338"/>
    <cellStyle name="Обычный 3 5 12 2" xfId="980"/>
    <cellStyle name="Обычный 3 5 13" xfId="659"/>
    <cellStyle name="Обычный 3 5 2" xfId="28"/>
    <cellStyle name="Обычный 3 5 2 10" xfId="350"/>
    <cellStyle name="Обычный 3 5 2 10 2" xfId="992"/>
    <cellStyle name="Обычный 3 5 2 11" xfId="671"/>
    <cellStyle name="Обычный 3 5 2 2" xfId="109"/>
    <cellStyle name="Обычный 3 5 2 2 2" xfId="431"/>
    <cellStyle name="Обычный 3 5 2 2 2 2" xfId="1073"/>
    <cellStyle name="Обычный 3 5 2 2 3" xfId="752"/>
    <cellStyle name="Обычный 3 5 2 3" xfId="144"/>
    <cellStyle name="Обычный 3 5 2 3 2" xfId="466"/>
    <cellStyle name="Обычный 3 5 2 3 2 2" xfId="1108"/>
    <cellStyle name="Обычный 3 5 2 3 3" xfId="787"/>
    <cellStyle name="Обычный 3 5 2 4" xfId="178"/>
    <cellStyle name="Обычный 3 5 2 4 2" xfId="500"/>
    <cellStyle name="Обычный 3 5 2 4 2 2" xfId="1142"/>
    <cellStyle name="Обычный 3 5 2 4 3" xfId="821"/>
    <cellStyle name="Обычный 3 5 2 5" xfId="212"/>
    <cellStyle name="Обычный 3 5 2 5 2" xfId="534"/>
    <cellStyle name="Обычный 3 5 2 5 2 2" xfId="1176"/>
    <cellStyle name="Обычный 3 5 2 5 3" xfId="855"/>
    <cellStyle name="Обычный 3 5 2 6" xfId="247"/>
    <cellStyle name="Обычный 3 5 2 6 2" xfId="569"/>
    <cellStyle name="Обычный 3 5 2 6 2 2" xfId="1211"/>
    <cellStyle name="Обычный 3 5 2 6 3" xfId="890"/>
    <cellStyle name="Обычный 3 5 2 7" xfId="281"/>
    <cellStyle name="Обычный 3 5 2 7 2" xfId="603"/>
    <cellStyle name="Обычный 3 5 2 7 2 2" xfId="1245"/>
    <cellStyle name="Обычный 3 5 2 7 3" xfId="924"/>
    <cellStyle name="Обычный 3 5 2 8" xfId="315"/>
    <cellStyle name="Обычный 3 5 2 8 2" xfId="637"/>
    <cellStyle name="Обычный 3 5 2 8 2 2" xfId="1279"/>
    <cellStyle name="Обычный 3 5 2 8 3" xfId="958"/>
    <cellStyle name="Обычный 3 5 2 9" xfId="62"/>
    <cellStyle name="Обычный 3 5 2 9 2" xfId="384"/>
    <cellStyle name="Обычный 3 5 2 9 2 2" xfId="1026"/>
    <cellStyle name="Обычный 3 5 2 9 3" xfId="705"/>
    <cellStyle name="Обычный 3 5 3" xfId="74"/>
    <cellStyle name="Обычный 3 5 3 2" xfId="396"/>
    <cellStyle name="Обычный 3 5 3 2 2" xfId="1038"/>
    <cellStyle name="Обычный 3 5 3 3" xfId="717"/>
    <cellStyle name="Обычный 3 5 4" xfId="97"/>
    <cellStyle name="Обычный 3 5 4 2" xfId="419"/>
    <cellStyle name="Обычный 3 5 4 2 2" xfId="1061"/>
    <cellStyle name="Обычный 3 5 4 3" xfId="740"/>
    <cellStyle name="Обычный 3 5 5" xfId="132"/>
    <cellStyle name="Обычный 3 5 5 2" xfId="454"/>
    <cellStyle name="Обычный 3 5 5 2 2" xfId="1096"/>
    <cellStyle name="Обычный 3 5 5 3" xfId="775"/>
    <cellStyle name="Обычный 3 5 6" xfId="166"/>
    <cellStyle name="Обычный 3 5 6 2" xfId="488"/>
    <cellStyle name="Обычный 3 5 6 2 2" xfId="1130"/>
    <cellStyle name="Обычный 3 5 6 3" xfId="809"/>
    <cellStyle name="Обычный 3 5 7" xfId="200"/>
    <cellStyle name="Обычный 3 5 7 2" xfId="522"/>
    <cellStyle name="Обычный 3 5 7 2 2" xfId="1164"/>
    <cellStyle name="Обычный 3 5 7 3" xfId="843"/>
    <cellStyle name="Обычный 3 5 8" xfId="235"/>
    <cellStyle name="Обычный 3 5 8 2" xfId="557"/>
    <cellStyle name="Обычный 3 5 8 2 2" xfId="1199"/>
    <cellStyle name="Обычный 3 5 8 3" xfId="878"/>
    <cellStyle name="Обычный 3 5 9" xfId="269"/>
    <cellStyle name="Обычный 3 5 9 2" xfId="591"/>
    <cellStyle name="Обычный 3 5 9 2 2" xfId="1233"/>
    <cellStyle name="Обычный 3 5 9 3" xfId="912"/>
    <cellStyle name="Обычный 3 6" xfId="13"/>
    <cellStyle name="Обычный 3 6 10" xfId="335"/>
    <cellStyle name="Обычный 3 6 10 2" xfId="977"/>
    <cellStyle name="Обычный 3 6 11" xfId="656"/>
    <cellStyle name="Обычный 3 6 2" xfId="94"/>
    <cellStyle name="Обычный 3 6 2 2" xfId="416"/>
    <cellStyle name="Обычный 3 6 2 2 2" xfId="1058"/>
    <cellStyle name="Обычный 3 6 2 3" xfId="737"/>
    <cellStyle name="Обычный 3 6 3" xfId="129"/>
    <cellStyle name="Обычный 3 6 3 2" xfId="451"/>
    <cellStyle name="Обычный 3 6 3 2 2" xfId="1093"/>
    <cellStyle name="Обычный 3 6 3 3" xfId="772"/>
    <cellStyle name="Обычный 3 6 4" xfId="163"/>
    <cellStyle name="Обычный 3 6 4 2" xfId="485"/>
    <cellStyle name="Обычный 3 6 4 2 2" xfId="1127"/>
    <cellStyle name="Обычный 3 6 4 3" xfId="806"/>
    <cellStyle name="Обычный 3 6 5" xfId="197"/>
    <cellStyle name="Обычный 3 6 5 2" xfId="519"/>
    <cellStyle name="Обычный 3 6 5 2 2" xfId="1161"/>
    <cellStyle name="Обычный 3 6 5 3" xfId="840"/>
    <cellStyle name="Обычный 3 6 6" xfId="232"/>
    <cellStyle name="Обычный 3 6 6 2" xfId="554"/>
    <cellStyle name="Обычный 3 6 6 2 2" xfId="1196"/>
    <cellStyle name="Обычный 3 6 6 3" xfId="875"/>
    <cellStyle name="Обычный 3 6 7" xfId="266"/>
    <cellStyle name="Обычный 3 6 7 2" xfId="588"/>
    <cellStyle name="Обычный 3 6 7 2 2" xfId="1230"/>
    <cellStyle name="Обычный 3 6 7 3" xfId="909"/>
    <cellStyle name="Обычный 3 6 8" xfId="300"/>
    <cellStyle name="Обычный 3 6 8 2" xfId="622"/>
    <cellStyle name="Обычный 3 6 8 2 2" xfId="1264"/>
    <cellStyle name="Обычный 3 6 8 3" xfId="943"/>
    <cellStyle name="Обычный 3 6 9" xfId="47"/>
    <cellStyle name="Обычный 3 6 9 2" xfId="369"/>
    <cellStyle name="Обычный 3 6 9 2 2" xfId="1011"/>
    <cellStyle name="Обычный 3 6 9 3" xfId="690"/>
    <cellStyle name="Обычный 3 7" xfId="25"/>
    <cellStyle name="Обычный 3 7 10" xfId="347"/>
    <cellStyle name="Обычный 3 7 10 2" xfId="989"/>
    <cellStyle name="Обычный 3 7 11" xfId="668"/>
    <cellStyle name="Обычный 3 7 2" xfId="106"/>
    <cellStyle name="Обычный 3 7 2 2" xfId="428"/>
    <cellStyle name="Обычный 3 7 2 2 2" xfId="1070"/>
    <cellStyle name="Обычный 3 7 2 3" xfId="749"/>
    <cellStyle name="Обычный 3 7 3" xfId="141"/>
    <cellStyle name="Обычный 3 7 3 2" xfId="463"/>
    <cellStyle name="Обычный 3 7 3 2 2" xfId="1105"/>
    <cellStyle name="Обычный 3 7 3 3" xfId="784"/>
    <cellStyle name="Обычный 3 7 4" xfId="175"/>
    <cellStyle name="Обычный 3 7 4 2" xfId="497"/>
    <cellStyle name="Обычный 3 7 4 2 2" xfId="1139"/>
    <cellStyle name="Обычный 3 7 4 3" xfId="818"/>
    <cellStyle name="Обычный 3 7 5" xfId="209"/>
    <cellStyle name="Обычный 3 7 5 2" xfId="531"/>
    <cellStyle name="Обычный 3 7 5 2 2" xfId="1173"/>
    <cellStyle name="Обычный 3 7 5 3" xfId="852"/>
    <cellStyle name="Обычный 3 7 6" xfId="244"/>
    <cellStyle name="Обычный 3 7 6 2" xfId="566"/>
    <cellStyle name="Обычный 3 7 6 2 2" xfId="1208"/>
    <cellStyle name="Обычный 3 7 6 3" xfId="887"/>
    <cellStyle name="Обычный 3 7 7" xfId="278"/>
    <cellStyle name="Обычный 3 7 7 2" xfId="600"/>
    <cellStyle name="Обычный 3 7 7 2 2" xfId="1242"/>
    <cellStyle name="Обычный 3 7 7 3" xfId="921"/>
    <cellStyle name="Обычный 3 7 8" xfId="312"/>
    <cellStyle name="Обычный 3 7 8 2" xfId="634"/>
    <cellStyle name="Обычный 3 7 8 2 2" xfId="1276"/>
    <cellStyle name="Обычный 3 7 8 3" xfId="955"/>
    <cellStyle name="Обычный 3 7 9" xfId="59"/>
    <cellStyle name="Обычный 3 7 9 2" xfId="381"/>
    <cellStyle name="Обычный 3 7 9 2 2" xfId="1023"/>
    <cellStyle name="Обычный 3 7 9 3" xfId="702"/>
    <cellStyle name="Обычный 3 8" xfId="71"/>
    <cellStyle name="Обычный 3 8 2" xfId="393"/>
    <cellStyle name="Обычный 3 8 2 2" xfId="1035"/>
    <cellStyle name="Обычный 3 8 3" xfId="714"/>
    <cellStyle name="Обычный 3 9" xfId="84"/>
    <cellStyle name="Обычный 3 9 2" xfId="406"/>
    <cellStyle name="Обычный 3 9 2 2" xfId="1048"/>
    <cellStyle name="Обычный 3 9 3" xfId="727"/>
    <cellStyle name="Обычный 4" xfId="4"/>
    <cellStyle name="Обычный 4 10" xfId="154"/>
    <cellStyle name="Обычный 4 10 2" xfId="476"/>
    <cellStyle name="Обычный 4 10 2 2" xfId="1118"/>
    <cellStyle name="Обычный 4 10 3" xfId="797"/>
    <cellStyle name="Обычный 4 11" xfId="188"/>
    <cellStyle name="Обычный 4 11 2" xfId="510"/>
    <cellStyle name="Обычный 4 11 2 2" xfId="1152"/>
    <cellStyle name="Обычный 4 11 3" xfId="831"/>
    <cellStyle name="Обычный 4 12" xfId="223"/>
    <cellStyle name="Обычный 4 12 2" xfId="545"/>
    <cellStyle name="Обычный 4 12 2 2" xfId="1187"/>
    <cellStyle name="Обычный 4 12 3" xfId="866"/>
    <cellStyle name="Обычный 4 13" xfId="257"/>
    <cellStyle name="Обычный 4 13 2" xfId="579"/>
    <cellStyle name="Обычный 4 13 2 2" xfId="1221"/>
    <cellStyle name="Обычный 4 13 3" xfId="900"/>
    <cellStyle name="Обычный 4 14" xfId="291"/>
    <cellStyle name="Обычный 4 14 2" xfId="613"/>
    <cellStyle name="Обычный 4 14 2 2" xfId="1255"/>
    <cellStyle name="Обычный 4 14 3" xfId="934"/>
    <cellStyle name="Обычный 4 15" xfId="38"/>
    <cellStyle name="Обычный 4 15 2" xfId="360"/>
    <cellStyle name="Обычный 4 15 2 2" xfId="1002"/>
    <cellStyle name="Обычный 4 15 3" xfId="681"/>
    <cellStyle name="Обычный 4 16" xfId="326"/>
    <cellStyle name="Обычный 4 16 2" xfId="968"/>
    <cellStyle name="Обычный 4 17" xfId="647"/>
    <cellStyle name="Обычный 4 2" xfId="7"/>
    <cellStyle name="Обычный 4 2 10" xfId="260"/>
    <cellStyle name="Обычный 4 2 10 2" xfId="582"/>
    <cellStyle name="Обычный 4 2 10 2 2" xfId="1224"/>
    <cellStyle name="Обычный 4 2 10 3" xfId="903"/>
    <cellStyle name="Обычный 4 2 11" xfId="294"/>
    <cellStyle name="Обычный 4 2 11 2" xfId="616"/>
    <cellStyle name="Обычный 4 2 11 2 2" xfId="1258"/>
    <cellStyle name="Обычный 4 2 11 3" xfId="937"/>
    <cellStyle name="Обычный 4 2 12" xfId="41"/>
    <cellStyle name="Обычный 4 2 12 2" xfId="363"/>
    <cellStyle name="Обычный 4 2 12 2 2" xfId="1005"/>
    <cellStyle name="Обычный 4 2 12 3" xfId="684"/>
    <cellStyle name="Обычный 4 2 13" xfId="329"/>
    <cellStyle name="Обычный 4 2 13 2" xfId="971"/>
    <cellStyle name="Обычный 4 2 14" xfId="650"/>
    <cellStyle name="Обычный 4 2 2" xfId="20"/>
    <cellStyle name="Обычный 4 2 2 10" xfId="342"/>
    <cellStyle name="Обычный 4 2 2 10 2" xfId="984"/>
    <cellStyle name="Обычный 4 2 2 11" xfId="663"/>
    <cellStyle name="Обычный 4 2 2 2" xfId="101"/>
    <cellStyle name="Обычный 4 2 2 2 2" xfId="423"/>
    <cellStyle name="Обычный 4 2 2 2 2 2" xfId="1065"/>
    <cellStyle name="Обычный 4 2 2 2 3" xfId="744"/>
    <cellStyle name="Обычный 4 2 2 3" xfId="136"/>
    <cellStyle name="Обычный 4 2 2 3 2" xfId="458"/>
    <cellStyle name="Обычный 4 2 2 3 2 2" xfId="1100"/>
    <cellStyle name="Обычный 4 2 2 3 3" xfId="779"/>
    <cellStyle name="Обычный 4 2 2 4" xfId="170"/>
    <cellStyle name="Обычный 4 2 2 4 2" xfId="492"/>
    <cellStyle name="Обычный 4 2 2 4 2 2" xfId="1134"/>
    <cellStyle name="Обычный 4 2 2 4 3" xfId="813"/>
    <cellStyle name="Обычный 4 2 2 5" xfId="204"/>
    <cellStyle name="Обычный 4 2 2 5 2" xfId="526"/>
    <cellStyle name="Обычный 4 2 2 5 2 2" xfId="1168"/>
    <cellStyle name="Обычный 4 2 2 5 3" xfId="847"/>
    <cellStyle name="Обычный 4 2 2 6" xfId="239"/>
    <cellStyle name="Обычный 4 2 2 6 2" xfId="561"/>
    <cellStyle name="Обычный 4 2 2 6 2 2" xfId="1203"/>
    <cellStyle name="Обычный 4 2 2 6 3" xfId="882"/>
    <cellStyle name="Обычный 4 2 2 7" xfId="273"/>
    <cellStyle name="Обычный 4 2 2 7 2" xfId="595"/>
    <cellStyle name="Обычный 4 2 2 7 2 2" xfId="1237"/>
    <cellStyle name="Обычный 4 2 2 7 3" xfId="916"/>
    <cellStyle name="Обычный 4 2 2 8" xfId="307"/>
    <cellStyle name="Обычный 4 2 2 8 2" xfId="629"/>
    <cellStyle name="Обычный 4 2 2 8 2 2" xfId="1271"/>
    <cellStyle name="Обычный 4 2 2 8 3" xfId="950"/>
    <cellStyle name="Обычный 4 2 2 9" xfId="54"/>
    <cellStyle name="Обычный 4 2 2 9 2" xfId="376"/>
    <cellStyle name="Обычный 4 2 2 9 2 2" xfId="1018"/>
    <cellStyle name="Обычный 4 2 2 9 3" xfId="697"/>
    <cellStyle name="Обычный 4 2 3" xfId="32"/>
    <cellStyle name="Обычный 4 2 3 10" xfId="354"/>
    <cellStyle name="Обычный 4 2 3 10 2" xfId="996"/>
    <cellStyle name="Обычный 4 2 3 11" xfId="675"/>
    <cellStyle name="Обычный 4 2 3 2" xfId="113"/>
    <cellStyle name="Обычный 4 2 3 2 2" xfId="435"/>
    <cellStyle name="Обычный 4 2 3 2 2 2" xfId="1077"/>
    <cellStyle name="Обычный 4 2 3 2 3" xfId="756"/>
    <cellStyle name="Обычный 4 2 3 3" xfId="148"/>
    <cellStyle name="Обычный 4 2 3 3 2" xfId="470"/>
    <cellStyle name="Обычный 4 2 3 3 2 2" xfId="1112"/>
    <cellStyle name="Обычный 4 2 3 3 3" xfId="791"/>
    <cellStyle name="Обычный 4 2 3 4" xfId="182"/>
    <cellStyle name="Обычный 4 2 3 4 2" xfId="504"/>
    <cellStyle name="Обычный 4 2 3 4 2 2" xfId="1146"/>
    <cellStyle name="Обычный 4 2 3 4 3" xfId="825"/>
    <cellStyle name="Обычный 4 2 3 5" xfId="216"/>
    <cellStyle name="Обычный 4 2 3 5 2" xfId="538"/>
    <cellStyle name="Обычный 4 2 3 5 2 2" xfId="1180"/>
    <cellStyle name="Обычный 4 2 3 5 3" xfId="859"/>
    <cellStyle name="Обычный 4 2 3 6" xfId="251"/>
    <cellStyle name="Обычный 4 2 3 6 2" xfId="573"/>
    <cellStyle name="Обычный 4 2 3 6 2 2" xfId="1215"/>
    <cellStyle name="Обычный 4 2 3 6 3" xfId="894"/>
    <cellStyle name="Обычный 4 2 3 7" xfId="285"/>
    <cellStyle name="Обычный 4 2 3 7 2" xfId="607"/>
    <cellStyle name="Обычный 4 2 3 7 2 2" xfId="1249"/>
    <cellStyle name="Обычный 4 2 3 7 3" xfId="928"/>
    <cellStyle name="Обычный 4 2 3 8" xfId="319"/>
    <cellStyle name="Обычный 4 2 3 8 2" xfId="641"/>
    <cellStyle name="Обычный 4 2 3 8 2 2" xfId="1283"/>
    <cellStyle name="Обычный 4 2 3 8 3" xfId="962"/>
    <cellStyle name="Обычный 4 2 3 9" xfId="66"/>
    <cellStyle name="Обычный 4 2 3 9 2" xfId="388"/>
    <cellStyle name="Обычный 4 2 3 9 2 2" xfId="1030"/>
    <cellStyle name="Обычный 4 2 3 9 3" xfId="709"/>
    <cellStyle name="Обычный 4 2 4" xfId="78"/>
    <cellStyle name="Обычный 4 2 4 2" xfId="400"/>
    <cellStyle name="Обычный 4 2 4 2 2" xfId="1042"/>
    <cellStyle name="Обычный 4 2 4 3" xfId="721"/>
    <cellStyle name="Обычный 4 2 5" xfId="88"/>
    <cellStyle name="Обычный 4 2 5 2" xfId="410"/>
    <cellStyle name="Обычный 4 2 5 2 2" xfId="1052"/>
    <cellStyle name="Обычный 4 2 5 3" xfId="731"/>
    <cellStyle name="Обычный 4 2 6" xfId="123"/>
    <cellStyle name="Обычный 4 2 6 2" xfId="445"/>
    <cellStyle name="Обычный 4 2 6 2 2" xfId="1087"/>
    <cellStyle name="Обычный 4 2 6 3" xfId="766"/>
    <cellStyle name="Обычный 4 2 7" xfId="157"/>
    <cellStyle name="Обычный 4 2 7 2" xfId="479"/>
    <cellStyle name="Обычный 4 2 7 2 2" xfId="1121"/>
    <cellStyle name="Обычный 4 2 7 3" xfId="800"/>
    <cellStyle name="Обычный 4 2 8" xfId="191"/>
    <cellStyle name="Обычный 4 2 8 2" xfId="513"/>
    <cellStyle name="Обычный 4 2 8 2 2" xfId="1155"/>
    <cellStyle name="Обычный 4 2 8 3" xfId="834"/>
    <cellStyle name="Обычный 4 2 9" xfId="226"/>
    <cellStyle name="Обычный 4 2 9 2" xfId="548"/>
    <cellStyle name="Обычный 4 2 9 2 2" xfId="1190"/>
    <cellStyle name="Обычный 4 2 9 3" xfId="869"/>
    <cellStyle name="Обычный 4 3" xfId="10"/>
    <cellStyle name="Обычный 4 3 10" xfId="263"/>
    <cellStyle name="Обычный 4 3 10 2" xfId="585"/>
    <cellStyle name="Обычный 4 3 10 2 2" xfId="1227"/>
    <cellStyle name="Обычный 4 3 10 3" xfId="906"/>
    <cellStyle name="Обычный 4 3 11" xfId="297"/>
    <cellStyle name="Обычный 4 3 11 2" xfId="619"/>
    <cellStyle name="Обычный 4 3 11 2 2" xfId="1261"/>
    <cellStyle name="Обычный 4 3 11 3" xfId="940"/>
    <cellStyle name="Обычный 4 3 12" xfId="44"/>
    <cellStyle name="Обычный 4 3 12 2" xfId="366"/>
    <cellStyle name="Обычный 4 3 12 2 2" xfId="1008"/>
    <cellStyle name="Обычный 4 3 12 3" xfId="687"/>
    <cellStyle name="Обычный 4 3 13" xfId="332"/>
    <cellStyle name="Обычный 4 3 13 2" xfId="974"/>
    <cellStyle name="Обычный 4 3 14" xfId="653"/>
    <cellStyle name="Обычный 4 3 2" xfId="23"/>
    <cellStyle name="Обычный 4 3 2 10" xfId="345"/>
    <cellStyle name="Обычный 4 3 2 10 2" xfId="987"/>
    <cellStyle name="Обычный 4 3 2 11" xfId="666"/>
    <cellStyle name="Обычный 4 3 2 2" xfId="104"/>
    <cellStyle name="Обычный 4 3 2 2 2" xfId="426"/>
    <cellStyle name="Обычный 4 3 2 2 2 2" xfId="1068"/>
    <cellStyle name="Обычный 4 3 2 2 3" xfId="747"/>
    <cellStyle name="Обычный 4 3 2 3" xfId="139"/>
    <cellStyle name="Обычный 4 3 2 3 2" xfId="461"/>
    <cellStyle name="Обычный 4 3 2 3 2 2" xfId="1103"/>
    <cellStyle name="Обычный 4 3 2 3 3" xfId="782"/>
    <cellStyle name="Обычный 4 3 2 4" xfId="173"/>
    <cellStyle name="Обычный 4 3 2 4 2" xfId="495"/>
    <cellStyle name="Обычный 4 3 2 4 2 2" xfId="1137"/>
    <cellStyle name="Обычный 4 3 2 4 3" xfId="816"/>
    <cellStyle name="Обычный 4 3 2 5" xfId="207"/>
    <cellStyle name="Обычный 4 3 2 5 2" xfId="529"/>
    <cellStyle name="Обычный 4 3 2 5 2 2" xfId="1171"/>
    <cellStyle name="Обычный 4 3 2 5 3" xfId="850"/>
    <cellStyle name="Обычный 4 3 2 6" xfId="242"/>
    <cellStyle name="Обычный 4 3 2 6 2" xfId="564"/>
    <cellStyle name="Обычный 4 3 2 6 2 2" xfId="1206"/>
    <cellStyle name="Обычный 4 3 2 6 3" xfId="885"/>
    <cellStyle name="Обычный 4 3 2 7" xfId="276"/>
    <cellStyle name="Обычный 4 3 2 7 2" xfId="598"/>
    <cellStyle name="Обычный 4 3 2 7 2 2" xfId="1240"/>
    <cellStyle name="Обычный 4 3 2 7 3" xfId="919"/>
    <cellStyle name="Обычный 4 3 2 8" xfId="310"/>
    <cellStyle name="Обычный 4 3 2 8 2" xfId="632"/>
    <cellStyle name="Обычный 4 3 2 8 2 2" xfId="1274"/>
    <cellStyle name="Обычный 4 3 2 8 3" xfId="953"/>
    <cellStyle name="Обычный 4 3 2 9" xfId="57"/>
    <cellStyle name="Обычный 4 3 2 9 2" xfId="379"/>
    <cellStyle name="Обычный 4 3 2 9 2 2" xfId="1021"/>
    <cellStyle name="Обычный 4 3 2 9 3" xfId="700"/>
    <cellStyle name="Обычный 4 3 3" xfId="35"/>
    <cellStyle name="Обычный 4 3 3 10" xfId="357"/>
    <cellStyle name="Обычный 4 3 3 10 2" xfId="999"/>
    <cellStyle name="Обычный 4 3 3 11" xfId="678"/>
    <cellStyle name="Обычный 4 3 3 2" xfId="116"/>
    <cellStyle name="Обычный 4 3 3 2 2" xfId="438"/>
    <cellStyle name="Обычный 4 3 3 2 2 2" xfId="1080"/>
    <cellStyle name="Обычный 4 3 3 2 3" xfId="759"/>
    <cellStyle name="Обычный 4 3 3 3" xfId="151"/>
    <cellStyle name="Обычный 4 3 3 3 2" xfId="473"/>
    <cellStyle name="Обычный 4 3 3 3 2 2" xfId="1115"/>
    <cellStyle name="Обычный 4 3 3 3 3" xfId="794"/>
    <cellStyle name="Обычный 4 3 3 4" xfId="185"/>
    <cellStyle name="Обычный 4 3 3 4 2" xfId="507"/>
    <cellStyle name="Обычный 4 3 3 4 2 2" xfId="1149"/>
    <cellStyle name="Обычный 4 3 3 4 3" xfId="828"/>
    <cellStyle name="Обычный 4 3 3 5" xfId="219"/>
    <cellStyle name="Обычный 4 3 3 5 2" xfId="541"/>
    <cellStyle name="Обычный 4 3 3 5 2 2" xfId="1183"/>
    <cellStyle name="Обычный 4 3 3 5 3" xfId="862"/>
    <cellStyle name="Обычный 4 3 3 6" xfId="254"/>
    <cellStyle name="Обычный 4 3 3 6 2" xfId="576"/>
    <cellStyle name="Обычный 4 3 3 6 2 2" xfId="1218"/>
    <cellStyle name="Обычный 4 3 3 6 3" xfId="897"/>
    <cellStyle name="Обычный 4 3 3 7" xfId="288"/>
    <cellStyle name="Обычный 4 3 3 7 2" xfId="610"/>
    <cellStyle name="Обычный 4 3 3 7 2 2" xfId="1252"/>
    <cellStyle name="Обычный 4 3 3 7 3" xfId="931"/>
    <cellStyle name="Обычный 4 3 3 8" xfId="322"/>
    <cellStyle name="Обычный 4 3 3 8 2" xfId="644"/>
    <cellStyle name="Обычный 4 3 3 8 2 2" xfId="1286"/>
    <cellStyle name="Обычный 4 3 3 8 3" xfId="965"/>
    <cellStyle name="Обычный 4 3 3 9" xfId="69"/>
    <cellStyle name="Обычный 4 3 3 9 2" xfId="391"/>
    <cellStyle name="Обычный 4 3 3 9 2 2" xfId="1033"/>
    <cellStyle name="Обычный 4 3 3 9 3" xfId="712"/>
    <cellStyle name="Обычный 4 3 4" xfId="81"/>
    <cellStyle name="Обычный 4 3 4 2" xfId="403"/>
    <cellStyle name="Обычный 4 3 4 2 2" xfId="1045"/>
    <cellStyle name="Обычный 4 3 4 3" xfId="724"/>
    <cellStyle name="Обычный 4 3 5" xfId="91"/>
    <cellStyle name="Обычный 4 3 5 2" xfId="413"/>
    <cellStyle name="Обычный 4 3 5 2 2" xfId="1055"/>
    <cellStyle name="Обычный 4 3 5 3" xfId="734"/>
    <cellStyle name="Обычный 4 3 6" xfId="126"/>
    <cellStyle name="Обычный 4 3 6 2" xfId="448"/>
    <cellStyle name="Обычный 4 3 6 2 2" xfId="1090"/>
    <cellStyle name="Обычный 4 3 6 3" xfId="769"/>
    <cellStyle name="Обычный 4 3 7" xfId="160"/>
    <cellStyle name="Обычный 4 3 7 2" xfId="482"/>
    <cellStyle name="Обычный 4 3 7 2 2" xfId="1124"/>
    <cellStyle name="Обычный 4 3 7 3" xfId="803"/>
    <cellStyle name="Обычный 4 3 8" xfId="194"/>
    <cellStyle name="Обычный 4 3 8 2" xfId="516"/>
    <cellStyle name="Обычный 4 3 8 2 2" xfId="1158"/>
    <cellStyle name="Обычный 4 3 8 3" xfId="837"/>
    <cellStyle name="Обычный 4 3 9" xfId="229"/>
    <cellStyle name="Обычный 4 3 9 2" xfId="551"/>
    <cellStyle name="Обычный 4 3 9 2 2" xfId="1193"/>
    <cellStyle name="Обычный 4 3 9 3" xfId="872"/>
    <cellStyle name="Обычный 4 4" xfId="17"/>
    <cellStyle name="Обычный 4 4 10" xfId="304"/>
    <cellStyle name="Обычный 4 4 10 2" xfId="626"/>
    <cellStyle name="Обычный 4 4 10 2 2" xfId="1268"/>
    <cellStyle name="Обычный 4 4 10 3" xfId="947"/>
    <cellStyle name="Обычный 4 4 11" xfId="51"/>
    <cellStyle name="Обычный 4 4 11 2" xfId="373"/>
    <cellStyle name="Обычный 4 4 11 2 2" xfId="1015"/>
    <cellStyle name="Обычный 4 4 11 3" xfId="694"/>
    <cellStyle name="Обычный 4 4 12" xfId="339"/>
    <cellStyle name="Обычный 4 4 12 2" xfId="981"/>
    <cellStyle name="Обычный 4 4 13" xfId="660"/>
    <cellStyle name="Обычный 4 4 2" xfId="29"/>
    <cellStyle name="Обычный 4 4 2 10" xfId="351"/>
    <cellStyle name="Обычный 4 4 2 10 2" xfId="993"/>
    <cellStyle name="Обычный 4 4 2 11" xfId="672"/>
    <cellStyle name="Обычный 4 4 2 2" xfId="110"/>
    <cellStyle name="Обычный 4 4 2 2 2" xfId="432"/>
    <cellStyle name="Обычный 4 4 2 2 2 2" xfId="1074"/>
    <cellStyle name="Обычный 4 4 2 2 3" xfId="753"/>
    <cellStyle name="Обычный 4 4 2 3" xfId="145"/>
    <cellStyle name="Обычный 4 4 2 3 2" xfId="467"/>
    <cellStyle name="Обычный 4 4 2 3 2 2" xfId="1109"/>
    <cellStyle name="Обычный 4 4 2 3 3" xfId="788"/>
    <cellStyle name="Обычный 4 4 2 4" xfId="179"/>
    <cellStyle name="Обычный 4 4 2 4 2" xfId="501"/>
    <cellStyle name="Обычный 4 4 2 4 2 2" xfId="1143"/>
    <cellStyle name="Обычный 4 4 2 4 3" xfId="822"/>
    <cellStyle name="Обычный 4 4 2 5" xfId="213"/>
    <cellStyle name="Обычный 4 4 2 5 2" xfId="535"/>
    <cellStyle name="Обычный 4 4 2 5 2 2" xfId="1177"/>
    <cellStyle name="Обычный 4 4 2 5 3" xfId="856"/>
    <cellStyle name="Обычный 4 4 2 6" xfId="248"/>
    <cellStyle name="Обычный 4 4 2 6 2" xfId="570"/>
    <cellStyle name="Обычный 4 4 2 6 2 2" xfId="1212"/>
    <cellStyle name="Обычный 4 4 2 6 3" xfId="891"/>
    <cellStyle name="Обычный 4 4 2 7" xfId="282"/>
    <cellStyle name="Обычный 4 4 2 7 2" xfId="604"/>
    <cellStyle name="Обычный 4 4 2 7 2 2" xfId="1246"/>
    <cellStyle name="Обычный 4 4 2 7 3" xfId="925"/>
    <cellStyle name="Обычный 4 4 2 8" xfId="316"/>
    <cellStyle name="Обычный 4 4 2 8 2" xfId="638"/>
    <cellStyle name="Обычный 4 4 2 8 2 2" xfId="1280"/>
    <cellStyle name="Обычный 4 4 2 8 3" xfId="959"/>
    <cellStyle name="Обычный 4 4 2 9" xfId="63"/>
    <cellStyle name="Обычный 4 4 2 9 2" xfId="385"/>
    <cellStyle name="Обычный 4 4 2 9 2 2" xfId="1027"/>
    <cellStyle name="Обычный 4 4 2 9 3" xfId="706"/>
    <cellStyle name="Обычный 4 4 3" xfId="75"/>
    <cellStyle name="Обычный 4 4 3 2" xfId="397"/>
    <cellStyle name="Обычный 4 4 3 2 2" xfId="1039"/>
    <cellStyle name="Обычный 4 4 3 3" xfId="718"/>
    <cellStyle name="Обычный 4 4 4" xfId="98"/>
    <cellStyle name="Обычный 4 4 4 2" xfId="420"/>
    <cellStyle name="Обычный 4 4 4 2 2" xfId="1062"/>
    <cellStyle name="Обычный 4 4 4 3" xfId="741"/>
    <cellStyle name="Обычный 4 4 5" xfId="133"/>
    <cellStyle name="Обычный 4 4 5 2" xfId="455"/>
    <cellStyle name="Обычный 4 4 5 2 2" xfId="1097"/>
    <cellStyle name="Обычный 4 4 5 3" xfId="776"/>
    <cellStyle name="Обычный 4 4 6" xfId="167"/>
    <cellStyle name="Обычный 4 4 6 2" xfId="489"/>
    <cellStyle name="Обычный 4 4 6 2 2" xfId="1131"/>
    <cellStyle name="Обычный 4 4 6 3" xfId="810"/>
    <cellStyle name="Обычный 4 4 7" xfId="201"/>
    <cellStyle name="Обычный 4 4 7 2" xfId="523"/>
    <cellStyle name="Обычный 4 4 7 2 2" xfId="1165"/>
    <cellStyle name="Обычный 4 4 7 3" xfId="844"/>
    <cellStyle name="Обычный 4 4 8" xfId="236"/>
    <cellStyle name="Обычный 4 4 8 2" xfId="558"/>
    <cellStyle name="Обычный 4 4 8 2 2" xfId="1200"/>
    <cellStyle name="Обычный 4 4 8 3" xfId="879"/>
    <cellStyle name="Обычный 4 4 9" xfId="270"/>
    <cellStyle name="Обычный 4 4 9 2" xfId="592"/>
    <cellStyle name="Обычный 4 4 9 2 2" xfId="1234"/>
    <cellStyle name="Обычный 4 4 9 3" xfId="913"/>
    <cellStyle name="Обычный 4 5" xfId="14"/>
    <cellStyle name="Обычный 4 5 10" xfId="336"/>
    <cellStyle name="Обычный 4 5 10 2" xfId="978"/>
    <cellStyle name="Обычный 4 5 11" xfId="657"/>
    <cellStyle name="Обычный 4 5 2" xfId="95"/>
    <cellStyle name="Обычный 4 5 2 2" xfId="417"/>
    <cellStyle name="Обычный 4 5 2 2 2" xfId="1059"/>
    <cellStyle name="Обычный 4 5 2 3" xfId="738"/>
    <cellStyle name="Обычный 4 5 3" xfId="130"/>
    <cellStyle name="Обычный 4 5 3 2" xfId="452"/>
    <cellStyle name="Обычный 4 5 3 2 2" xfId="1094"/>
    <cellStyle name="Обычный 4 5 3 3" xfId="773"/>
    <cellStyle name="Обычный 4 5 4" xfId="164"/>
    <cellStyle name="Обычный 4 5 4 2" xfId="486"/>
    <cellStyle name="Обычный 4 5 4 2 2" xfId="1128"/>
    <cellStyle name="Обычный 4 5 4 3" xfId="807"/>
    <cellStyle name="Обычный 4 5 5" xfId="198"/>
    <cellStyle name="Обычный 4 5 5 2" xfId="520"/>
    <cellStyle name="Обычный 4 5 5 2 2" xfId="1162"/>
    <cellStyle name="Обычный 4 5 5 3" xfId="841"/>
    <cellStyle name="Обычный 4 5 6" xfId="233"/>
    <cellStyle name="Обычный 4 5 6 2" xfId="555"/>
    <cellStyle name="Обычный 4 5 6 2 2" xfId="1197"/>
    <cellStyle name="Обычный 4 5 6 3" xfId="876"/>
    <cellStyle name="Обычный 4 5 7" xfId="267"/>
    <cellStyle name="Обычный 4 5 7 2" xfId="589"/>
    <cellStyle name="Обычный 4 5 7 2 2" xfId="1231"/>
    <cellStyle name="Обычный 4 5 7 3" xfId="910"/>
    <cellStyle name="Обычный 4 5 8" xfId="301"/>
    <cellStyle name="Обычный 4 5 8 2" xfId="623"/>
    <cellStyle name="Обычный 4 5 8 2 2" xfId="1265"/>
    <cellStyle name="Обычный 4 5 8 3" xfId="944"/>
    <cellStyle name="Обычный 4 5 9" xfId="48"/>
    <cellStyle name="Обычный 4 5 9 2" xfId="370"/>
    <cellStyle name="Обычный 4 5 9 2 2" xfId="1012"/>
    <cellStyle name="Обычный 4 5 9 3" xfId="691"/>
    <cellStyle name="Обычный 4 6" xfId="26"/>
    <cellStyle name="Обычный 4 6 10" xfId="348"/>
    <cellStyle name="Обычный 4 6 10 2" xfId="990"/>
    <cellStyle name="Обычный 4 6 11" xfId="669"/>
    <cellStyle name="Обычный 4 6 2" xfId="107"/>
    <cellStyle name="Обычный 4 6 2 2" xfId="429"/>
    <cellStyle name="Обычный 4 6 2 2 2" xfId="1071"/>
    <cellStyle name="Обычный 4 6 2 3" xfId="750"/>
    <cellStyle name="Обычный 4 6 3" xfId="142"/>
    <cellStyle name="Обычный 4 6 3 2" xfId="464"/>
    <cellStyle name="Обычный 4 6 3 2 2" xfId="1106"/>
    <cellStyle name="Обычный 4 6 3 3" xfId="785"/>
    <cellStyle name="Обычный 4 6 4" xfId="176"/>
    <cellStyle name="Обычный 4 6 4 2" xfId="498"/>
    <cellStyle name="Обычный 4 6 4 2 2" xfId="1140"/>
    <cellStyle name="Обычный 4 6 4 3" xfId="819"/>
    <cellStyle name="Обычный 4 6 5" xfId="210"/>
    <cellStyle name="Обычный 4 6 5 2" xfId="532"/>
    <cellStyle name="Обычный 4 6 5 2 2" xfId="1174"/>
    <cellStyle name="Обычный 4 6 5 3" xfId="853"/>
    <cellStyle name="Обычный 4 6 6" xfId="245"/>
    <cellStyle name="Обычный 4 6 6 2" xfId="567"/>
    <cellStyle name="Обычный 4 6 6 2 2" xfId="1209"/>
    <cellStyle name="Обычный 4 6 6 3" xfId="888"/>
    <cellStyle name="Обычный 4 6 7" xfId="279"/>
    <cellStyle name="Обычный 4 6 7 2" xfId="601"/>
    <cellStyle name="Обычный 4 6 7 2 2" xfId="1243"/>
    <cellStyle name="Обычный 4 6 7 3" xfId="922"/>
    <cellStyle name="Обычный 4 6 8" xfId="313"/>
    <cellStyle name="Обычный 4 6 8 2" xfId="635"/>
    <cellStyle name="Обычный 4 6 8 2 2" xfId="1277"/>
    <cellStyle name="Обычный 4 6 8 3" xfId="956"/>
    <cellStyle name="Обычный 4 6 9" xfId="60"/>
    <cellStyle name="Обычный 4 6 9 2" xfId="382"/>
    <cellStyle name="Обычный 4 6 9 2 2" xfId="1024"/>
    <cellStyle name="Обычный 4 6 9 3" xfId="703"/>
    <cellStyle name="Обычный 4 7" xfId="72"/>
    <cellStyle name="Обычный 4 7 2" xfId="394"/>
    <cellStyle name="Обычный 4 7 2 2" xfId="1036"/>
    <cellStyle name="Обычный 4 7 3" xfId="715"/>
    <cellStyle name="Обычный 4 8" xfId="85"/>
    <cellStyle name="Обычный 4 8 2" xfId="407"/>
    <cellStyle name="Обычный 4 8 2 2" xfId="1049"/>
    <cellStyle name="Обычный 4 8 3" xfId="728"/>
    <cellStyle name="Обычный 4 9" xfId="120"/>
    <cellStyle name="Обычный 4 9 2" xfId="442"/>
    <cellStyle name="Обычный 4 9 2 2" xfId="1084"/>
    <cellStyle name="Обычный 4 9 3" xfId="763"/>
    <cellStyle name="Обычный 5" xfId="12"/>
    <cellStyle name="Обычный 5 10" xfId="334"/>
    <cellStyle name="Обычный 5 10 2" xfId="976"/>
    <cellStyle name="Обычный 5 11" xfId="655"/>
    <cellStyle name="Обычный 5 2" xfId="93"/>
    <cellStyle name="Обычный 5 2 2" xfId="415"/>
    <cellStyle name="Обычный 5 2 2 2" xfId="1057"/>
    <cellStyle name="Обычный 5 2 3" xfId="736"/>
    <cellStyle name="Обычный 5 3" xfId="128"/>
    <cellStyle name="Обычный 5 3 2" xfId="450"/>
    <cellStyle name="Обычный 5 3 2 2" xfId="1092"/>
    <cellStyle name="Обычный 5 3 3" xfId="771"/>
    <cellStyle name="Обычный 5 4" xfId="162"/>
    <cellStyle name="Обычный 5 4 2" xfId="484"/>
    <cellStyle name="Обычный 5 4 2 2" xfId="1126"/>
    <cellStyle name="Обычный 5 4 3" xfId="805"/>
    <cellStyle name="Обычный 5 5" xfId="196"/>
    <cellStyle name="Обычный 5 5 2" xfId="518"/>
    <cellStyle name="Обычный 5 5 2 2" xfId="1160"/>
    <cellStyle name="Обычный 5 5 3" xfId="839"/>
    <cellStyle name="Обычный 5 6" xfId="231"/>
    <cellStyle name="Обычный 5 6 2" xfId="553"/>
    <cellStyle name="Обычный 5 6 2 2" xfId="1195"/>
    <cellStyle name="Обычный 5 6 3" xfId="874"/>
    <cellStyle name="Обычный 5 7" xfId="265"/>
    <cellStyle name="Обычный 5 7 2" xfId="587"/>
    <cellStyle name="Обычный 5 7 2 2" xfId="1229"/>
    <cellStyle name="Обычный 5 7 3" xfId="908"/>
    <cellStyle name="Обычный 5 8" xfId="299"/>
    <cellStyle name="Обычный 5 8 2" xfId="621"/>
    <cellStyle name="Обычный 5 8 2 2" xfId="1263"/>
    <cellStyle name="Обычный 5 8 3" xfId="942"/>
    <cellStyle name="Обычный 5 9" xfId="46"/>
    <cellStyle name="Обычный 5 9 2" xfId="368"/>
    <cellStyle name="Обычный 5 9 2 2" xfId="1010"/>
    <cellStyle name="Обычный 5 9 3" xfId="689"/>
    <cellStyle name="Обычный 6" xfId="83"/>
    <cellStyle name="Обычный 6 2" xfId="405"/>
    <cellStyle name="Обычный 6 2 2" xfId="1047"/>
    <cellStyle name="Обычный 6 3" xfId="726"/>
    <cellStyle name="Обычный 7" xfId="118"/>
    <cellStyle name="Обычный 7 2" xfId="440"/>
    <cellStyle name="Обычный 7 2 2" xfId="1082"/>
    <cellStyle name="Обычный 7 3" xfId="761"/>
    <cellStyle name="Обычный 8" xfId="221"/>
    <cellStyle name="Обычный 8 2" xfId="543"/>
    <cellStyle name="Обычный 8 2 2" xfId="1185"/>
    <cellStyle name="Обычный 8 3" xfId="864"/>
    <cellStyle name="Обычный_Лист1" xfId="32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colors>
    <mruColors>
      <color rgb="FFFFFFCC"/>
      <color rgb="FFFF99FF"/>
      <color rgb="FFFF66FF"/>
      <color rgb="FFFF33CC"/>
      <color rgb="FFCC00CC"/>
      <color rgb="FF009900"/>
      <color rgb="FF003300"/>
      <color rgb="FF00CC00"/>
      <color rgb="FF33CC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4299219</xdr:colOff>
      <xdr:row>0</xdr:row>
      <xdr:rowOff>152400</xdr:rowOff>
    </xdr:from>
    <xdr:to>
      <xdr:col>1</xdr:col>
      <xdr:colOff>6269037</xdr:colOff>
      <xdr:row>0</xdr:row>
      <xdr:rowOff>740229</xdr:rowOff>
    </xdr:to>
    <xdr:pic>
      <xdr:nvPicPr>
        <xdr:cNvPr id="7" name="Рисунок 6" descr="Картинки по запросу &quot;levrana logo&quot;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57" r="6176" b="18919"/>
        <a:stretch/>
      </xdr:blipFill>
      <xdr:spPr bwMode="auto">
        <a:xfrm>
          <a:off x="4723762" y="152400"/>
          <a:ext cx="1969818" cy="587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8" name="AutoShape 4" descr="Картинки по запросу &quot;levrana logo&quot;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500743</xdr:colOff>
      <xdr:row>0</xdr:row>
      <xdr:rowOff>10886</xdr:rowOff>
    </xdr:from>
    <xdr:to>
      <xdr:col>7</xdr:col>
      <xdr:colOff>1377043</xdr:colOff>
      <xdr:row>1</xdr:row>
      <xdr:rowOff>10886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1943" y="10886"/>
          <a:ext cx="876300" cy="849086"/>
        </a:xfrm>
        <a:prstGeom prst="rect">
          <a:avLst/>
        </a:prstGeom>
      </xdr:spPr>
    </xdr:pic>
    <xdr:clientData/>
  </xdr:twoCellAnchor>
  <xdr:twoCellAnchor>
    <xdr:from>
      <xdr:col>1</xdr:col>
      <xdr:colOff>1475335</xdr:colOff>
      <xdr:row>0</xdr:row>
      <xdr:rowOff>110139</xdr:rowOff>
    </xdr:from>
    <xdr:to>
      <xdr:col>1</xdr:col>
      <xdr:colOff>3341914</xdr:colOff>
      <xdr:row>0</xdr:row>
      <xdr:rowOff>767676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99878" y="110139"/>
          <a:ext cx="1866579" cy="6575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206834</xdr:rowOff>
    </xdr:from>
    <xdr:to>
      <xdr:col>1</xdr:col>
      <xdr:colOff>1526472</xdr:colOff>
      <xdr:row>0</xdr:row>
      <xdr:rowOff>587830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6834"/>
          <a:ext cx="1951015" cy="380996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>
    <xdr:from>
      <xdr:col>1</xdr:col>
      <xdr:colOff>3516086</xdr:colOff>
      <xdr:row>0</xdr:row>
      <xdr:rowOff>10886</xdr:rowOff>
    </xdr:from>
    <xdr:to>
      <xdr:col>1</xdr:col>
      <xdr:colOff>4321630</xdr:colOff>
      <xdr:row>0</xdr:row>
      <xdr:rowOff>800134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29" y="10886"/>
          <a:ext cx="805544" cy="789248"/>
        </a:xfrm>
        <a:prstGeom prst="rect">
          <a:avLst/>
        </a:prstGeom>
      </xdr:spPr>
    </xdr:pic>
    <xdr:clientData/>
  </xdr:twoCellAnchor>
  <xdr:twoCellAnchor>
    <xdr:from>
      <xdr:col>1</xdr:col>
      <xdr:colOff>5985566</xdr:colOff>
      <xdr:row>468</xdr:row>
      <xdr:rowOff>22087</xdr:rowOff>
    </xdr:from>
    <xdr:to>
      <xdr:col>1</xdr:col>
      <xdr:colOff>6345566</xdr:colOff>
      <xdr:row>468</xdr:row>
      <xdr:rowOff>350587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218" y="153581652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5974522</xdr:colOff>
      <xdr:row>469</xdr:row>
      <xdr:rowOff>66261</xdr:rowOff>
    </xdr:from>
    <xdr:to>
      <xdr:col>1</xdr:col>
      <xdr:colOff>6334522</xdr:colOff>
      <xdr:row>469</xdr:row>
      <xdr:rowOff>394761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4" y="154034435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5974521</xdr:colOff>
      <xdr:row>470</xdr:row>
      <xdr:rowOff>66261</xdr:rowOff>
    </xdr:from>
    <xdr:to>
      <xdr:col>1</xdr:col>
      <xdr:colOff>6334521</xdr:colOff>
      <xdr:row>470</xdr:row>
      <xdr:rowOff>394761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3" y="154465131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5974522</xdr:colOff>
      <xdr:row>471</xdr:row>
      <xdr:rowOff>55218</xdr:rowOff>
    </xdr:from>
    <xdr:to>
      <xdr:col>1</xdr:col>
      <xdr:colOff>6334522</xdr:colOff>
      <xdr:row>471</xdr:row>
      <xdr:rowOff>383718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4" y="154862696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5974522</xdr:colOff>
      <xdr:row>472</xdr:row>
      <xdr:rowOff>66261</xdr:rowOff>
    </xdr:from>
    <xdr:to>
      <xdr:col>1</xdr:col>
      <xdr:colOff>6334522</xdr:colOff>
      <xdr:row>472</xdr:row>
      <xdr:rowOff>394761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4" y="155271304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5963478</xdr:colOff>
      <xdr:row>473</xdr:row>
      <xdr:rowOff>66261</xdr:rowOff>
    </xdr:from>
    <xdr:to>
      <xdr:col>1</xdr:col>
      <xdr:colOff>6323478</xdr:colOff>
      <xdr:row>474</xdr:row>
      <xdr:rowOff>8239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130" y="155679913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5974522</xdr:colOff>
      <xdr:row>474</xdr:row>
      <xdr:rowOff>77305</xdr:rowOff>
    </xdr:from>
    <xdr:to>
      <xdr:col>1</xdr:col>
      <xdr:colOff>6334522</xdr:colOff>
      <xdr:row>474</xdr:row>
      <xdr:rowOff>405805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4" y="156077479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5985565</xdr:colOff>
      <xdr:row>475</xdr:row>
      <xdr:rowOff>44174</xdr:rowOff>
    </xdr:from>
    <xdr:to>
      <xdr:col>1</xdr:col>
      <xdr:colOff>6345565</xdr:colOff>
      <xdr:row>476</xdr:row>
      <xdr:rowOff>8240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217" y="156475044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6040153</xdr:colOff>
      <xdr:row>476</xdr:row>
      <xdr:rowOff>43861</xdr:rowOff>
    </xdr:from>
    <xdr:to>
      <xdr:col>1</xdr:col>
      <xdr:colOff>6400153</xdr:colOff>
      <xdr:row>477</xdr:row>
      <xdr:rowOff>21772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696" y="162850604"/>
          <a:ext cx="360000" cy="402454"/>
        </a:xfrm>
        <a:prstGeom prst="rect">
          <a:avLst/>
        </a:prstGeom>
      </xdr:spPr>
    </xdr:pic>
    <xdr:clientData/>
  </xdr:twoCellAnchor>
  <xdr:twoCellAnchor>
    <xdr:from>
      <xdr:col>1</xdr:col>
      <xdr:colOff>5985566</xdr:colOff>
      <xdr:row>536</xdr:row>
      <xdr:rowOff>22087</xdr:rowOff>
    </xdr:from>
    <xdr:to>
      <xdr:col>1</xdr:col>
      <xdr:colOff>6345566</xdr:colOff>
      <xdr:row>537</xdr:row>
      <xdr:rowOff>17652</xdr:rowOff>
    </xdr:to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218" y="176761913"/>
          <a:ext cx="360000" cy="360000"/>
        </a:xfrm>
        <a:prstGeom prst="rect">
          <a:avLst/>
        </a:prstGeom>
      </xdr:spPr>
    </xdr:pic>
    <xdr:clientData/>
  </xdr:twoCellAnchor>
  <xdr:twoCellAnchor>
    <xdr:from>
      <xdr:col>1</xdr:col>
      <xdr:colOff>5963478</xdr:colOff>
      <xdr:row>537</xdr:row>
      <xdr:rowOff>33130</xdr:rowOff>
    </xdr:from>
    <xdr:to>
      <xdr:col>1</xdr:col>
      <xdr:colOff>6323478</xdr:colOff>
      <xdr:row>538</xdr:row>
      <xdr:rowOff>6608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130" y="177137391"/>
          <a:ext cx="360000" cy="360000"/>
        </a:xfrm>
        <a:prstGeom prst="rect">
          <a:avLst/>
        </a:prstGeom>
      </xdr:spPr>
    </xdr:pic>
    <xdr:clientData/>
  </xdr:twoCellAnchor>
  <xdr:twoCellAnchor>
    <xdr:from>
      <xdr:col>1</xdr:col>
      <xdr:colOff>5974521</xdr:colOff>
      <xdr:row>551</xdr:row>
      <xdr:rowOff>22087</xdr:rowOff>
    </xdr:from>
    <xdr:to>
      <xdr:col>1</xdr:col>
      <xdr:colOff>6334521</xdr:colOff>
      <xdr:row>551</xdr:row>
      <xdr:rowOff>382087</xdr:rowOff>
    </xdr:to>
    <xdr:pic>
      <xdr:nvPicPr>
        <xdr:cNvPr id="22" name="Рисунок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3" y="181797739"/>
          <a:ext cx="360000" cy="360000"/>
        </a:xfrm>
        <a:prstGeom prst="rect">
          <a:avLst/>
        </a:prstGeom>
      </xdr:spPr>
    </xdr:pic>
    <xdr:clientData/>
  </xdr:twoCellAnchor>
  <xdr:twoCellAnchor>
    <xdr:from>
      <xdr:col>1</xdr:col>
      <xdr:colOff>5933183</xdr:colOff>
      <xdr:row>651</xdr:row>
      <xdr:rowOff>75813</xdr:rowOff>
    </xdr:from>
    <xdr:to>
      <xdr:col>1</xdr:col>
      <xdr:colOff>6324480</xdr:colOff>
      <xdr:row>652</xdr:row>
      <xdr:rowOff>17553</xdr:rowOff>
    </xdr:to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2835" y="218703552"/>
          <a:ext cx="391297" cy="372436"/>
        </a:xfrm>
        <a:prstGeom prst="rect">
          <a:avLst/>
        </a:prstGeom>
      </xdr:spPr>
    </xdr:pic>
    <xdr:clientData/>
  </xdr:twoCellAnchor>
  <xdr:twoCellAnchor>
    <xdr:from>
      <xdr:col>1</xdr:col>
      <xdr:colOff>5940495</xdr:colOff>
      <xdr:row>585</xdr:row>
      <xdr:rowOff>82378</xdr:rowOff>
    </xdr:from>
    <xdr:to>
      <xdr:col>1</xdr:col>
      <xdr:colOff>6331792</xdr:colOff>
      <xdr:row>585</xdr:row>
      <xdr:rowOff>465111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147" y="195905335"/>
          <a:ext cx="391297" cy="382733"/>
        </a:xfrm>
        <a:prstGeom prst="rect">
          <a:avLst/>
        </a:prstGeom>
      </xdr:spPr>
    </xdr:pic>
    <xdr:clientData/>
  </xdr:twoCellAnchor>
  <xdr:twoCellAnchor>
    <xdr:from>
      <xdr:col>1</xdr:col>
      <xdr:colOff>5940496</xdr:colOff>
      <xdr:row>586</xdr:row>
      <xdr:rowOff>9851</xdr:rowOff>
    </xdr:from>
    <xdr:to>
      <xdr:col>1</xdr:col>
      <xdr:colOff>6331793</xdr:colOff>
      <xdr:row>587</xdr:row>
      <xdr:rowOff>10886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5039" y="206000222"/>
          <a:ext cx="391297" cy="436464"/>
        </a:xfrm>
        <a:prstGeom prst="rect">
          <a:avLst/>
        </a:prstGeom>
      </xdr:spPr>
    </xdr:pic>
    <xdr:clientData/>
  </xdr:twoCellAnchor>
  <xdr:twoCellAnchor>
    <xdr:from>
      <xdr:col>1</xdr:col>
      <xdr:colOff>5930946</xdr:colOff>
      <xdr:row>644</xdr:row>
      <xdr:rowOff>20595</xdr:rowOff>
    </xdr:from>
    <xdr:to>
      <xdr:col>1</xdr:col>
      <xdr:colOff>6322243</xdr:colOff>
      <xdr:row>645</xdr:row>
      <xdr:rowOff>4216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598" y="216273986"/>
          <a:ext cx="391297" cy="337013"/>
        </a:xfrm>
        <a:prstGeom prst="rect">
          <a:avLst/>
        </a:prstGeom>
      </xdr:spPr>
    </xdr:pic>
    <xdr:clientData/>
  </xdr:twoCellAnchor>
  <xdr:twoCellAnchor>
    <xdr:from>
      <xdr:col>1</xdr:col>
      <xdr:colOff>5930946</xdr:colOff>
      <xdr:row>646</xdr:row>
      <xdr:rowOff>9551</xdr:rowOff>
    </xdr:from>
    <xdr:to>
      <xdr:col>1</xdr:col>
      <xdr:colOff>6322243</xdr:colOff>
      <xdr:row>646</xdr:row>
      <xdr:rowOff>392284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598" y="216925551"/>
          <a:ext cx="391297" cy="382733"/>
        </a:xfrm>
        <a:prstGeom prst="rect">
          <a:avLst/>
        </a:prstGeom>
      </xdr:spPr>
    </xdr:pic>
    <xdr:clientData/>
  </xdr:twoCellAnchor>
  <xdr:twoCellAnchor>
    <xdr:from>
      <xdr:col>1</xdr:col>
      <xdr:colOff>5961836</xdr:colOff>
      <xdr:row>588</xdr:row>
      <xdr:rowOff>8059</xdr:rowOff>
    </xdr:from>
    <xdr:to>
      <xdr:col>1</xdr:col>
      <xdr:colOff>6353133</xdr:colOff>
      <xdr:row>589</xdr:row>
      <xdr:rowOff>9792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488" y="196736581"/>
          <a:ext cx="391297" cy="432428"/>
        </a:xfrm>
        <a:prstGeom prst="rect">
          <a:avLst/>
        </a:prstGeom>
      </xdr:spPr>
    </xdr:pic>
    <xdr:clientData/>
  </xdr:twoCellAnchor>
  <xdr:twoCellAnchor>
    <xdr:from>
      <xdr:col>1</xdr:col>
      <xdr:colOff>5932436</xdr:colOff>
      <xdr:row>650</xdr:row>
      <xdr:rowOff>9551</xdr:rowOff>
    </xdr:from>
    <xdr:to>
      <xdr:col>1</xdr:col>
      <xdr:colOff>6323733</xdr:colOff>
      <xdr:row>650</xdr:row>
      <xdr:rowOff>374367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2088" y="218250768"/>
          <a:ext cx="391297" cy="364816"/>
        </a:xfrm>
        <a:prstGeom prst="rect">
          <a:avLst/>
        </a:prstGeom>
      </xdr:spPr>
    </xdr:pic>
    <xdr:clientData/>
  </xdr:twoCellAnchor>
  <xdr:twoCellAnchor>
    <xdr:from>
      <xdr:col>1</xdr:col>
      <xdr:colOff>5948553</xdr:colOff>
      <xdr:row>634</xdr:row>
      <xdr:rowOff>222808</xdr:rowOff>
    </xdr:from>
    <xdr:to>
      <xdr:col>1</xdr:col>
      <xdr:colOff>6339850</xdr:colOff>
      <xdr:row>635</xdr:row>
      <xdr:rowOff>286624</xdr:rowOff>
    </xdr:to>
    <xdr:pic>
      <xdr:nvPicPr>
        <xdr:cNvPr id="36" name="Рисунок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205" y="212853938"/>
          <a:ext cx="391297" cy="373034"/>
        </a:xfrm>
        <a:prstGeom prst="rect">
          <a:avLst/>
        </a:prstGeom>
      </xdr:spPr>
    </xdr:pic>
    <xdr:clientData/>
  </xdr:twoCellAnchor>
  <xdr:twoCellAnchor>
    <xdr:from>
      <xdr:col>1</xdr:col>
      <xdr:colOff>5926468</xdr:colOff>
      <xdr:row>635</xdr:row>
      <xdr:rowOff>307724</xdr:rowOff>
    </xdr:from>
    <xdr:to>
      <xdr:col>1</xdr:col>
      <xdr:colOff>6317765</xdr:colOff>
      <xdr:row>637</xdr:row>
      <xdr:rowOff>0</xdr:rowOff>
    </xdr:to>
    <xdr:pic>
      <xdr:nvPicPr>
        <xdr:cNvPr id="37" name="Рисунок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6120" y="213248072"/>
          <a:ext cx="391297" cy="388255"/>
        </a:xfrm>
        <a:prstGeom prst="rect">
          <a:avLst/>
        </a:prstGeom>
      </xdr:spPr>
    </xdr:pic>
    <xdr:clientData/>
  </xdr:twoCellAnchor>
  <xdr:twoCellAnchor>
    <xdr:from>
      <xdr:col>1</xdr:col>
      <xdr:colOff>5901396</xdr:colOff>
      <xdr:row>612</xdr:row>
      <xdr:rowOff>0</xdr:rowOff>
    </xdr:from>
    <xdr:to>
      <xdr:col>1</xdr:col>
      <xdr:colOff>6292693</xdr:colOff>
      <xdr:row>613</xdr:row>
      <xdr:rowOff>22328</xdr:rowOff>
    </xdr:to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048" y="204881295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5958105</xdr:colOff>
      <xdr:row>602</xdr:row>
      <xdr:rowOff>407862</xdr:rowOff>
    </xdr:from>
    <xdr:to>
      <xdr:col>1</xdr:col>
      <xdr:colOff>6349402</xdr:colOff>
      <xdr:row>604</xdr:row>
      <xdr:rowOff>21582</xdr:rowOff>
    </xdr:to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757" y="201542732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5916917</xdr:colOff>
      <xdr:row>637</xdr:row>
      <xdr:rowOff>38290</xdr:rowOff>
    </xdr:from>
    <xdr:to>
      <xdr:col>1</xdr:col>
      <xdr:colOff>6308214</xdr:colOff>
      <xdr:row>638</xdr:row>
      <xdr:rowOff>34862</xdr:rowOff>
    </xdr:to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569" y="214027768"/>
          <a:ext cx="391297" cy="405181"/>
        </a:xfrm>
        <a:prstGeom prst="rect">
          <a:avLst/>
        </a:prstGeom>
      </xdr:spPr>
    </xdr:pic>
    <xdr:clientData/>
  </xdr:twoCellAnchor>
  <xdr:twoCellAnchor>
    <xdr:from>
      <xdr:col>1</xdr:col>
      <xdr:colOff>5897068</xdr:colOff>
      <xdr:row>638</xdr:row>
      <xdr:rowOff>21342</xdr:rowOff>
    </xdr:from>
    <xdr:to>
      <xdr:col>1</xdr:col>
      <xdr:colOff>6288365</xdr:colOff>
      <xdr:row>639</xdr:row>
      <xdr:rowOff>43670</xdr:rowOff>
    </xdr:to>
    <xdr:pic>
      <xdr:nvPicPr>
        <xdr:cNvPr id="50" name="Рисунок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720" y="214419429"/>
          <a:ext cx="391297" cy="375719"/>
        </a:xfrm>
        <a:prstGeom prst="rect">
          <a:avLst/>
        </a:prstGeom>
      </xdr:spPr>
    </xdr:pic>
    <xdr:clientData/>
  </xdr:twoCellAnchor>
  <xdr:twoCellAnchor>
    <xdr:from>
      <xdr:col>1</xdr:col>
      <xdr:colOff>5963479</xdr:colOff>
      <xdr:row>602</xdr:row>
      <xdr:rowOff>11043</xdr:rowOff>
    </xdr:from>
    <xdr:to>
      <xdr:col>1</xdr:col>
      <xdr:colOff>6354776</xdr:colOff>
      <xdr:row>602</xdr:row>
      <xdr:rowOff>386763</xdr:rowOff>
    </xdr:to>
    <xdr:pic>
      <xdr:nvPicPr>
        <xdr:cNvPr id="51" name="Рисунок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131" y="201145913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5963479</xdr:colOff>
      <xdr:row>601</xdr:row>
      <xdr:rowOff>0</xdr:rowOff>
    </xdr:from>
    <xdr:to>
      <xdr:col>1</xdr:col>
      <xdr:colOff>6354776</xdr:colOff>
      <xdr:row>601</xdr:row>
      <xdr:rowOff>375720</xdr:rowOff>
    </xdr:to>
    <xdr:pic>
      <xdr:nvPicPr>
        <xdr:cNvPr id="52" name="Рисунок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131" y="200726261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5908261</xdr:colOff>
      <xdr:row>613</xdr:row>
      <xdr:rowOff>66261</xdr:rowOff>
    </xdr:from>
    <xdr:to>
      <xdr:col>1</xdr:col>
      <xdr:colOff>6299558</xdr:colOff>
      <xdr:row>614</xdr:row>
      <xdr:rowOff>8598</xdr:rowOff>
    </xdr:to>
    <xdr:pic>
      <xdr:nvPicPr>
        <xdr:cNvPr id="53" name="Рисунок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913" y="205298261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5919305</xdr:colOff>
      <xdr:row>614</xdr:row>
      <xdr:rowOff>77304</xdr:rowOff>
    </xdr:from>
    <xdr:to>
      <xdr:col>1</xdr:col>
      <xdr:colOff>6310602</xdr:colOff>
      <xdr:row>615</xdr:row>
      <xdr:rowOff>8598</xdr:rowOff>
    </xdr:to>
    <xdr:pic>
      <xdr:nvPicPr>
        <xdr:cNvPr id="54" name="Рисунок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957" y="205740000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615</xdr:row>
      <xdr:rowOff>22087</xdr:rowOff>
    </xdr:from>
    <xdr:to>
      <xdr:col>1</xdr:col>
      <xdr:colOff>6321645</xdr:colOff>
      <xdr:row>615</xdr:row>
      <xdr:rowOff>395120</xdr:rowOff>
    </xdr:to>
    <xdr:pic>
      <xdr:nvPicPr>
        <xdr:cNvPr id="55" name="Рисунок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06126522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5922931</xdr:colOff>
      <xdr:row>616</xdr:row>
      <xdr:rowOff>19217</xdr:rowOff>
    </xdr:from>
    <xdr:to>
      <xdr:col>1</xdr:col>
      <xdr:colOff>6314228</xdr:colOff>
      <xdr:row>616</xdr:row>
      <xdr:rowOff>392250</xdr:rowOff>
    </xdr:to>
    <xdr:pic>
      <xdr:nvPicPr>
        <xdr:cNvPr id="56" name="Рисунок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583" y="206521217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5941391</xdr:colOff>
      <xdr:row>617</xdr:row>
      <xdr:rowOff>0</xdr:rowOff>
    </xdr:from>
    <xdr:to>
      <xdr:col>1</xdr:col>
      <xdr:colOff>6332688</xdr:colOff>
      <xdr:row>617</xdr:row>
      <xdr:rowOff>373033</xdr:rowOff>
    </xdr:to>
    <xdr:pic>
      <xdr:nvPicPr>
        <xdr:cNvPr id="57" name="Рисунок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3" y="206910609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618</xdr:row>
      <xdr:rowOff>55217</xdr:rowOff>
    </xdr:from>
    <xdr:to>
      <xdr:col>1</xdr:col>
      <xdr:colOff>6321645</xdr:colOff>
      <xdr:row>619</xdr:row>
      <xdr:rowOff>8597</xdr:rowOff>
    </xdr:to>
    <xdr:pic>
      <xdr:nvPicPr>
        <xdr:cNvPr id="58" name="Рисунок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07352347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5941392</xdr:colOff>
      <xdr:row>619</xdr:row>
      <xdr:rowOff>22086</xdr:rowOff>
    </xdr:from>
    <xdr:to>
      <xdr:col>1</xdr:col>
      <xdr:colOff>6332689</xdr:colOff>
      <xdr:row>620</xdr:row>
      <xdr:rowOff>8598</xdr:rowOff>
    </xdr:to>
    <xdr:pic>
      <xdr:nvPicPr>
        <xdr:cNvPr id="59" name="Рисунок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4" y="207738869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623</xdr:row>
      <xdr:rowOff>22088</xdr:rowOff>
    </xdr:from>
    <xdr:to>
      <xdr:col>1</xdr:col>
      <xdr:colOff>6321645</xdr:colOff>
      <xdr:row>624</xdr:row>
      <xdr:rowOff>30687</xdr:rowOff>
    </xdr:to>
    <xdr:pic>
      <xdr:nvPicPr>
        <xdr:cNvPr id="60" name="Рисунок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09008871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5897218</xdr:colOff>
      <xdr:row>624</xdr:row>
      <xdr:rowOff>55217</xdr:rowOff>
    </xdr:from>
    <xdr:to>
      <xdr:col>1</xdr:col>
      <xdr:colOff>6288515</xdr:colOff>
      <xdr:row>625</xdr:row>
      <xdr:rowOff>19641</xdr:rowOff>
    </xdr:to>
    <xdr:pic>
      <xdr:nvPicPr>
        <xdr:cNvPr id="61" name="Рисунок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870" y="209406434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5908261</xdr:colOff>
      <xdr:row>625</xdr:row>
      <xdr:rowOff>33130</xdr:rowOff>
    </xdr:from>
    <xdr:to>
      <xdr:col>1</xdr:col>
      <xdr:colOff>6299558</xdr:colOff>
      <xdr:row>626</xdr:row>
      <xdr:rowOff>52772</xdr:rowOff>
    </xdr:to>
    <xdr:pic>
      <xdr:nvPicPr>
        <xdr:cNvPr id="62" name="Рисунок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913" y="209792956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5941392</xdr:colOff>
      <xdr:row>668</xdr:row>
      <xdr:rowOff>33131</xdr:rowOff>
    </xdr:from>
    <xdr:to>
      <xdr:col>1</xdr:col>
      <xdr:colOff>6332689</xdr:colOff>
      <xdr:row>668</xdr:row>
      <xdr:rowOff>408851</xdr:rowOff>
    </xdr:to>
    <xdr:pic>
      <xdr:nvPicPr>
        <xdr:cNvPr id="63" name="Рисунок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4" y="232608783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5941391</xdr:colOff>
      <xdr:row>672</xdr:row>
      <xdr:rowOff>33131</xdr:rowOff>
    </xdr:from>
    <xdr:to>
      <xdr:col>1</xdr:col>
      <xdr:colOff>6332688</xdr:colOff>
      <xdr:row>672</xdr:row>
      <xdr:rowOff>408851</xdr:rowOff>
    </xdr:to>
    <xdr:pic>
      <xdr:nvPicPr>
        <xdr:cNvPr id="64" name="Рисунок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3" y="233922957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5952435</xdr:colOff>
      <xdr:row>677</xdr:row>
      <xdr:rowOff>44174</xdr:rowOff>
    </xdr:from>
    <xdr:to>
      <xdr:col>1</xdr:col>
      <xdr:colOff>6343732</xdr:colOff>
      <xdr:row>677</xdr:row>
      <xdr:rowOff>419894</xdr:rowOff>
    </xdr:to>
    <xdr:pic>
      <xdr:nvPicPr>
        <xdr:cNvPr id="65" name="Рисунок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087" y="235634696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697</xdr:row>
      <xdr:rowOff>55217</xdr:rowOff>
    </xdr:from>
    <xdr:to>
      <xdr:col>1</xdr:col>
      <xdr:colOff>6321645</xdr:colOff>
      <xdr:row>697</xdr:row>
      <xdr:rowOff>430937</xdr:rowOff>
    </xdr:to>
    <xdr:pic>
      <xdr:nvPicPr>
        <xdr:cNvPr id="66" name="Рисунок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42547913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5941391</xdr:colOff>
      <xdr:row>701</xdr:row>
      <xdr:rowOff>33131</xdr:rowOff>
    </xdr:from>
    <xdr:to>
      <xdr:col>1</xdr:col>
      <xdr:colOff>6332688</xdr:colOff>
      <xdr:row>701</xdr:row>
      <xdr:rowOff>408851</xdr:rowOff>
    </xdr:to>
    <xdr:pic>
      <xdr:nvPicPr>
        <xdr:cNvPr id="67" name="Рисунок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3" y="243851044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5952435</xdr:colOff>
      <xdr:row>703</xdr:row>
      <xdr:rowOff>44174</xdr:rowOff>
    </xdr:from>
    <xdr:to>
      <xdr:col>1</xdr:col>
      <xdr:colOff>6343732</xdr:colOff>
      <xdr:row>703</xdr:row>
      <xdr:rowOff>419894</xdr:rowOff>
    </xdr:to>
    <xdr:pic>
      <xdr:nvPicPr>
        <xdr:cNvPr id="68" name="Рисунок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087" y="244624087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5941391</xdr:colOff>
      <xdr:row>705</xdr:row>
      <xdr:rowOff>33130</xdr:rowOff>
    </xdr:from>
    <xdr:to>
      <xdr:col>1</xdr:col>
      <xdr:colOff>6332688</xdr:colOff>
      <xdr:row>705</xdr:row>
      <xdr:rowOff>408850</xdr:rowOff>
    </xdr:to>
    <xdr:pic>
      <xdr:nvPicPr>
        <xdr:cNvPr id="69" name="Рисунок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3" y="245364000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5952435</xdr:colOff>
      <xdr:row>709</xdr:row>
      <xdr:rowOff>33130</xdr:rowOff>
    </xdr:from>
    <xdr:to>
      <xdr:col>1</xdr:col>
      <xdr:colOff>6343732</xdr:colOff>
      <xdr:row>710</xdr:row>
      <xdr:rowOff>241</xdr:rowOff>
    </xdr:to>
    <xdr:pic>
      <xdr:nvPicPr>
        <xdr:cNvPr id="70" name="Рисунок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087" y="246733391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5919304</xdr:colOff>
      <xdr:row>716</xdr:row>
      <xdr:rowOff>44174</xdr:rowOff>
    </xdr:from>
    <xdr:to>
      <xdr:col>1</xdr:col>
      <xdr:colOff>6310601</xdr:colOff>
      <xdr:row>716</xdr:row>
      <xdr:rowOff>419894</xdr:rowOff>
    </xdr:to>
    <xdr:pic>
      <xdr:nvPicPr>
        <xdr:cNvPr id="71" name="Рисунок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956" y="249008348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5985565</xdr:colOff>
      <xdr:row>721</xdr:row>
      <xdr:rowOff>463826</xdr:rowOff>
    </xdr:from>
    <xdr:to>
      <xdr:col>1</xdr:col>
      <xdr:colOff>6376862</xdr:colOff>
      <xdr:row>722</xdr:row>
      <xdr:rowOff>11286</xdr:rowOff>
    </xdr:to>
    <xdr:pic>
      <xdr:nvPicPr>
        <xdr:cNvPr id="72" name="Рисунок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217" y="252122609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717</xdr:row>
      <xdr:rowOff>287132</xdr:rowOff>
    </xdr:from>
    <xdr:to>
      <xdr:col>1</xdr:col>
      <xdr:colOff>6321645</xdr:colOff>
      <xdr:row>719</xdr:row>
      <xdr:rowOff>44417</xdr:rowOff>
    </xdr:to>
    <xdr:pic>
      <xdr:nvPicPr>
        <xdr:cNvPr id="73" name="Рисунок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49726175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5775739</xdr:colOff>
      <xdr:row>751</xdr:row>
      <xdr:rowOff>452781</xdr:rowOff>
    </xdr:from>
    <xdr:to>
      <xdr:col>1</xdr:col>
      <xdr:colOff>6338956</xdr:colOff>
      <xdr:row>752</xdr:row>
      <xdr:rowOff>563216</xdr:rowOff>
    </xdr:to>
    <xdr:pic>
      <xdr:nvPicPr>
        <xdr:cNvPr id="74" name="Рисунок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5391" y="266081564"/>
          <a:ext cx="563217" cy="563217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629</xdr:row>
      <xdr:rowOff>66261</xdr:rowOff>
    </xdr:from>
    <xdr:to>
      <xdr:col>1</xdr:col>
      <xdr:colOff>6321645</xdr:colOff>
      <xdr:row>629</xdr:row>
      <xdr:rowOff>439294</xdr:rowOff>
    </xdr:to>
    <xdr:pic>
      <xdr:nvPicPr>
        <xdr:cNvPr id="75" name="Рисунок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12332957"/>
          <a:ext cx="391297" cy="373033"/>
        </a:xfrm>
        <a:prstGeom prst="rect">
          <a:avLst/>
        </a:prstGeom>
      </xdr:spPr>
    </xdr:pic>
    <xdr:clientData/>
  </xdr:twoCellAnchor>
  <xdr:twoCellAnchor>
    <xdr:from>
      <xdr:col>2</xdr:col>
      <xdr:colOff>87086</xdr:colOff>
      <xdr:row>0</xdr:row>
      <xdr:rowOff>206828</xdr:rowOff>
    </xdr:from>
    <xdr:to>
      <xdr:col>7</xdr:col>
      <xdr:colOff>367262</xdr:colOff>
      <xdr:row>0</xdr:row>
      <xdr:rowOff>598714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3315" y="206828"/>
          <a:ext cx="3045147" cy="3918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5940496</xdr:colOff>
      <xdr:row>586</xdr:row>
      <xdr:rowOff>9851</xdr:rowOff>
    </xdr:from>
    <xdr:to>
      <xdr:col>0</xdr:col>
      <xdr:colOff>6331793</xdr:colOff>
      <xdr:row>587</xdr:row>
      <xdr:rowOff>10886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596" y="205780331"/>
          <a:ext cx="391297" cy="43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u.disai.org/barcode/ean-13/4603739666842" TargetMode="External"/><Relationship Id="rId1" Type="http://schemas.openxmlformats.org/officeDocument/2006/relationships/hyperlink" Target="http://ru.disai.org/barcode/ean-13/460373669045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753"/>
  <sheetViews>
    <sheetView tabSelected="1" zoomScale="70" zoomScaleNormal="70" zoomScaleSheetLayoutView="70" workbookViewId="0">
      <pane ySplit="4" topLeftCell="A5" activePane="bottomLeft" state="frozen"/>
      <selection activeCell="A2" sqref="A2"/>
      <selection pane="bottomLeft" activeCell="R2" sqref="R2"/>
    </sheetView>
  </sheetViews>
  <sheetFormatPr defaultColWidth="9" defaultRowHeight="15.6"/>
  <cols>
    <col min="1" max="1" width="6.109375" style="108" customWidth="1"/>
    <col min="2" max="2" width="93.44140625" style="1003" customWidth="1"/>
    <col min="3" max="3" width="12.44140625" style="4" customWidth="1"/>
    <col min="4" max="4" width="18.88671875" style="170" customWidth="1"/>
    <col min="5" max="5" width="15.44140625" style="171" hidden="1" customWidth="1"/>
    <col min="6" max="6" width="15.33203125" style="171" hidden="1" customWidth="1"/>
    <col min="7" max="7" width="10" style="949" customWidth="1"/>
    <col min="8" max="8" width="17.6640625" style="949" customWidth="1"/>
    <col min="9" max="9" width="14.33203125" style="949" customWidth="1"/>
    <col min="10" max="10" width="12.44140625" style="949" customWidth="1"/>
    <col min="11" max="11" width="17.6640625" style="949" customWidth="1"/>
    <col min="12" max="12" width="13.6640625" style="949" hidden="1" customWidth="1"/>
    <col min="13" max="13" width="13.33203125" style="949" hidden="1" customWidth="1"/>
    <col min="14" max="14" width="12.33203125" style="950" customWidth="1"/>
    <col min="15" max="15" width="4.6640625" style="949" hidden="1" customWidth="1"/>
    <col min="16" max="16" width="19.6640625" style="144" customWidth="1"/>
    <col min="17" max="17" width="14.21875" style="1034" customWidth="1"/>
    <col min="18" max="32" width="9" style="951"/>
    <col min="33" max="16384" width="9" style="949"/>
  </cols>
  <sheetData>
    <row r="1" spans="1:17" ht="67.2" customHeight="1" thickBot="1">
      <c r="A1" s="1267"/>
      <c r="B1" s="1268"/>
      <c r="C1" s="1263"/>
      <c r="D1" s="1263"/>
      <c r="E1" s="1263"/>
      <c r="F1" s="1263"/>
      <c r="G1" s="1263"/>
      <c r="H1" s="1263"/>
      <c r="I1" s="1265" t="str">
        <f>IF(Лист2!$D$2&gt;60000,Лист2!$D$1,IF(Лист2!$C$2&gt;30000,Лист2!$C$1,Лист2!$B$1))</f>
        <v>ЦЕНЫ: Опт от 15 000 руб</v>
      </c>
      <c r="J1" s="1266"/>
      <c r="K1" s="1266"/>
      <c r="L1" s="1254" t="s">
        <v>360</v>
      </c>
      <c r="M1" s="1254"/>
      <c r="N1" s="1254"/>
      <c r="O1" s="944"/>
      <c r="P1" s="714">
        <f>IF(Лист2!$D$2&gt;=60000,Лист2!$D$2,IF(Лист2!$C$2&gt;=30000,Лист2!$C$2,Лист2!$B$2))</f>
        <v>0</v>
      </c>
      <c r="Q1" s="1126"/>
    </row>
    <row r="2" spans="1:17" ht="49.2" customHeight="1">
      <c r="A2" s="1257" t="s">
        <v>0</v>
      </c>
      <c r="B2" s="1258"/>
      <c r="C2" s="1263" t="s">
        <v>1</v>
      </c>
      <c r="D2" s="1255" t="s">
        <v>2</v>
      </c>
      <c r="E2" s="1255" t="s">
        <v>569</v>
      </c>
      <c r="F2" s="1255" t="s">
        <v>992</v>
      </c>
      <c r="G2" s="1263" t="s">
        <v>300</v>
      </c>
      <c r="H2" s="1263" t="s">
        <v>3</v>
      </c>
      <c r="I2" s="1263" t="s">
        <v>355</v>
      </c>
      <c r="J2" s="1263" t="s">
        <v>4</v>
      </c>
      <c r="K2" s="1263" t="s">
        <v>2053</v>
      </c>
      <c r="L2" s="1263" t="s">
        <v>1007</v>
      </c>
      <c r="M2" s="1263" t="s">
        <v>1008</v>
      </c>
      <c r="N2" s="1271" t="s">
        <v>5</v>
      </c>
      <c r="O2" s="945" t="s">
        <v>590</v>
      </c>
      <c r="P2" s="1269" t="s">
        <v>6</v>
      </c>
      <c r="Q2" s="1035"/>
    </row>
    <row r="3" spans="1:17" ht="15" customHeight="1">
      <c r="A3" s="1259"/>
      <c r="B3" s="1260"/>
      <c r="C3" s="1263"/>
      <c r="D3" s="1255"/>
      <c r="E3" s="1255"/>
      <c r="F3" s="1255"/>
      <c r="G3" s="1263"/>
      <c r="H3" s="1263"/>
      <c r="I3" s="1263"/>
      <c r="J3" s="1263"/>
      <c r="K3" s="1263"/>
      <c r="L3" s="1263"/>
      <c r="M3" s="1263"/>
      <c r="N3" s="1271"/>
      <c r="O3" s="945"/>
      <c r="P3" s="1269"/>
      <c r="Q3" s="1035"/>
    </row>
    <row r="4" spans="1:17" ht="27.6" customHeight="1" thickBot="1">
      <c r="A4" s="1261"/>
      <c r="B4" s="1262"/>
      <c r="C4" s="1264"/>
      <c r="D4" s="1256"/>
      <c r="E4" s="1256"/>
      <c r="F4" s="1256"/>
      <c r="G4" s="1264"/>
      <c r="H4" s="1264"/>
      <c r="I4" s="1264"/>
      <c r="J4" s="1264"/>
      <c r="K4" s="1264"/>
      <c r="L4" s="1264"/>
      <c r="M4" s="1264"/>
      <c r="N4" s="1272"/>
      <c r="O4" s="946"/>
      <c r="P4" s="1270"/>
      <c r="Q4" s="1125"/>
    </row>
    <row r="5" spans="1:17" ht="27.6" hidden="1" customHeight="1" thickBot="1">
      <c r="A5" s="1182"/>
      <c r="B5" s="627"/>
      <c r="C5" s="1183"/>
      <c r="D5" s="1184"/>
      <c r="E5" s="1184"/>
      <c r="F5" s="1184"/>
      <c r="G5" s="1183"/>
      <c r="H5" s="1183"/>
      <c r="I5" s="1183"/>
      <c r="J5" s="1183"/>
      <c r="K5" s="1183"/>
      <c r="L5" s="1183"/>
      <c r="M5" s="1183"/>
      <c r="N5" s="1185"/>
      <c r="O5" s="1183"/>
      <c r="P5" s="1186"/>
      <c r="Q5" s="1125"/>
    </row>
    <row r="6" spans="1:17" ht="27.6" hidden="1" customHeight="1" thickBot="1">
      <c r="A6" s="1182"/>
      <c r="B6" s="627"/>
      <c r="C6" s="1183"/>
      <c r="D6" s="1184"/>
      <c r="E6" s="1184"/>
      <c r="F6" s="1184"/>
      <c r="G6" s="1183"/>
      <c r="H6" s="1183"/>
      <c r="I6" s="1183"/>
      <c r="J6" s="1183"/>
      <c r="K6" s="1183"/>
      <c r="L6" s="1183"/>
      <c r="M6" s="1183"/>
      <c r="N6" s="1185"/>
      <c r="O6" s="1183"/>
      <c r="P6" s="1186"/>
      <c r="Q6" s="1125"/>
    </row>
    <row r="7" spans="1:17" ht="41.4" customHeight="1">
      <c r="A7" s="1192" t="s">
        <v>1152</v>
      </c>
      <c r="B7" s="936" t="s">
        <v>2434</v>
      </c>
      <c r="C7" s="937"/>
      <c r="D7" s="938"/>
      <c r="E7" s="938"/>
      <c r="F7" s="938"/>
      <c r="G7" s="937"/>
      <c r="H7" s="937"/>
      <c r="I7" s="937"/>
      <c r="J7" s="937"/>
      <c r="K7" s="937"/>
      <c r="L7" s="937"/>
      <c r="M7" s="937"/>
      <c r="N7" s="937"/>
      <c r="O7" s="937"/>
      <c r="P7" s="939"/>
      <c r="Q7" s="1125"/>
    </row>
    <row r="8" spans="1:17" ht="34.950000000000003" customHeight="1">
      <c r="A8" s="1193"/>
      <c r="B8" s="898" t="s">
        <v>2428</v>
      </c>
      <c r="C8" s="652" t="s">
        <v>2432</v>
      </c>
      <c r="D8" s="653">
        <v>4610266840102</v>
      </c>
      <c r="E8" s="518">
        <v>3304990000</v>
      </c>
      <c r="F8" s="518" t="s">
        <v>2433</v>
      </c>
      <c r="G8" s="502" t="s">
        <v>9</v>
      </c>
      <c r="H8" s="478">
        <v>1250</v>
      </c>
      <c r="I8" s="478">
        <v>813</v>
      </c>
      <c r="J8" s="478">
        <v>750</v>
      </c>
      <c r="K8" s="478">
        <v>688</v>
      </c>
      <c r="L8" s="508"/>
      <c r="M8" s="478">
        <v>4</v>
      </c>
      <c r="N8" s="516"/>
      <c r="O8" s="508"/>
      <c r="P8" s="512">
        <f>IF(Лист2!$D$2&gt;=60000,Лист1!K8*Лист1!N8,IF(Лист2!$C$2&gt;=30000,Лист1!J8*Лист1!N8,Лист1!I8*Лист1!N8))</f>
        <v>0</v>
      </c>
      <c r="Q8" s="1036"/>
    </row>
    <row r="9" spans="1:17" ht="41.4" customHeight="1">
      <c r="A9" s="1193"/>
      <c r="B9" s="898" t="s">
        <v>2429</v>
      </c>
      <c r="C9" s="652" t="s">
        <v>2430</v>
      </c>
      <c r="D9" s="653">
        <v>4610266840096</v>
      </c>
      <c r="E9" s="518">
        <v>3304990000</v>
      </c>
      <c r="F9" s="518" t="s">
        <v>2431</v>
      </c>
      <c r="G9" s="502" t="s">
        <v>9</v>
      </c>
      <c r="H9" s="478">
        <v>1250</v>
      </c>
      <c r="I9" s="478">
        <v>813</v>
      </c>
      <c r="J9" s="478">
        <v>750</v>
      </c>
      <c r="K9" s="478">
        <v>688</v>
      </c>
      <c r="L9" s="508"/>
      <c r="M9" s="478">
        <v>4</v>
      </c>
      <c r="N9" s="516"/>
      <c r="O9" s="508"/>
      <c r="P9" s="512">
        <f>IF(Лист2!$D$2&gt;=60000,Лист1!K9*Лист1!N9,IF(Лист2!$C$2&gt;=30000,Лист1!J9*Лист1!N9,Лист1!I9*Лист1!N9))</f>
        <v>0</v>
      </c>
      <c r="Q9" s="1036"/>
    </row>
    <row r="10" spans="1:17" ht="41.4" customHeight="1" thickBot="1">
      <c r="A10" s="1194"/>
      <c r="B10" s="954" t="s">
        <v>2519</v>
      </c>
      <c r="C10" s="654" t="s">
        <v>2520</v>
      </c>
      <c r="D10" s="655">
        <v>4620143629294</v>
      </c>
      <c r="E10" s="521">
        <v>3304990000</v>
      </c>
      <c r="F10" s="521" t="s">
        <v>2521</v>
      </c>
      <c r="G10" s="522" t="s">
        <v>9</v>
      </c>
      <c r="H10" s="520">
        <v>1650</v>
      </c>
      <c r="I10" s="520">
        <v>1073</v>
      </c>
      <c r="J10" s="520">
        <v>990</v>
      </c>
      <c r="K10" s="520">
        <v>990</v>
      </c>
      <c r="L10" s="520">
        <v>2</v>
      </c>
      <c r="M10" s="520">
        <v>4</v>
      </c>
      <c r="N10" s="524"/>
      <c r="O10" s="523"/>
      <c r="P10" s="525">
        <f>IF(Лист2!$D$2&gt;=60000,Лист1!K10*Лист1!N10,IF(Лист2!$C$2&gt;=30000,Лист1!J10*Лист1!N10,Лист1!I10*Лист1!N10))</f>
        <v>0</v>
      </c>
      <c r="Q10" s="1036"/>
    </row>
    <row r="11" spans="1:17" ht="33" customHeight="1" thickBot="1">
      <c r="A11" s="1278" t="s">
        <v>2547</v>
      </c>
      <c r="B11" s="1025" t="s">
        <v>2548</v>
      </c>
      <c r="C11" s="1005"/>
      <c r="D11" s="1006"/>
      <c r="E11" s="1007"/>
      <c r="F11" s="1007"/>
      <c r="G11" s="1008"/>
      <c r="H11" s="1009"/>
      <c r="I11" s="1009"/>
      <c r="J11" s="1009"/>
      <c r="K11" s="1009"/>
      <c r="L11" s="1009"/>
      <c r="M11" s="1009"/>
      <c r="N11" s="1010"/>
      <c r="O11" s="1010"/>
      <c r="P11" s="1011"/>
      <c r="Q11" s="1036"/>
    </row>
    <row r="12" spans="1:17" ht="28.2" customHeight="1">
      <c r="A12" s="1279"/>
      <c r="B12" s="549" t="s">
        <v>2549</v>
      </c>
      <c r="C12" s="650" t="s">
        <v>2550</v>
      </c>
      <c r="D12" s="651">
        <v>4620143629379</v>
      </c>
      <c r="E12" s="248">
        <v>3305100000</v>
      </c>
      <c r="F12" s="248" t="s">
        <v>2551</v>
      </c>
      <c r="G12" s="522" t="s">
        <v>9</v>
      </c>
      <c r="H12" s="197">
        <v>750</v>
      </c>
      <c r="I12" s="197">
        <v>488</v>
      </c>
      <c r="J12" s="197">
        <v>450</v>
      </c>
      <c r="K12" s="197">
        <v>413</v>
      </c>
      <c r="L12" s="197"/>
      <c r="M12" s="197">
        <v>12</v>
      </c>
      <c r="N12" s="517"/>
      <c r="O12" s="274"/>
      <c r="P12" s="791">
        <f>IF(Лист2!$D$2&gt;=60000,Лист1!K12*Лист1!N12,IF(Лист2!$C$2&gt;=30000,Лист1!J12*Лист1!N12,Лист1!I12*Лист1!N12))</f>
        <v>0</v>
      </c>
      <c r="Q12" s="1036"/>
    </row>
    <row r="13" spans="1:17" ht="28.2" customHeight="1">
      <c r="A13" s="1279"/>
      <c r="B13" s="898" t="s">
        <v>2552</v>
      </c>
      <c r="C13" s="652" t="s">
        <v>2553</v>
      </c>
      <c r="D13" s="653">
        <v>4620143629386</v>
      </c>
      <c r="E13" s="518">
        <v>3305900009</v>
      </c>
      <c r="F13" s="518" t="s">
        <v>2554</v>
      </c>
      <c r="G13" s="522" t="s">
        <v>9</v>
      </c>
      <c r="H13" s="478">
        <v>650</v>
      </c>
      <c r="I13" s="478">
        <v>423</v>
      </c>
      <c r="J13" s="478">
        <v>390</v>
      </c>
      <c r="K13" s="478">
        <v>358</v>
      </c>
      <c r="L13" s="478"/>
      <c r="M13" s="478">
        <v>12</v>
      </c>
      <c r="N13" s="516"/>
      <c r="O13" s="508"/>
      <c r="P13" s="791">
        <f>IF(Лист2!$D$2&gt;=60000,Лист1!K13*Лист1!N13,IF(Лист2!$C$2&gt;=30000,Лист1!J13*Лист1!N13,Лист1!I13*Лист1!N13))</f>
        <v>0</v>
      </c>
      <c r="Q13" s="1036"/>
    </row>
    <row r="14" spans="1:17" ht="28.2" customHeight="1">
      <c r="A14" s="1279"/>
      <c r="B14" s="898" t="s">
        <v>2559</v>
      </c>
      <c r="C14" s="652" t="s">
        <v>2558</v>
      </c>
      <c r="D14" s="653">
        <v>4620143629409</v>
      </c>
      <c r="E14" s="518">
        <v>3305900009</v>
      </c>
      <c r="F14" s="518" t="s">
        <v>2560</v>
      </c>
      <c r="G14" s="522" t="s">
        <v>9</v>
      </c>
      <c r="H14" s="478">
        <v>600</v>
      </c>
      <c r="I14" s="478">
        <v>390</v>
      </c>
      <c r="J14" s="478">
        <v>360</v>
      </c>
      <c r="K14" s="478">
        <v>330</v>
      </c>
      <c r="L14" s="478"/>
      <c r="M14" s="478">
        <v>35</v>
      </c>
      <c r="N14" s="516"/>
      <c r="O14" s="508"/>
      <c r="P14" s="791">
        <f>IF(Лист2!$D$2&gt;=60000,Лист1!K14*Лист1!N14,IF(Лист2!$C$2&gt;=30000,Лист1!J14*Лист1!N14,Лист1!I14*Лист1!N14))</f>
        <v>0</v>
      </c>
      <c r="Q14" s="1036"/>
    </row>
    <row r="15" spans="1:17" ht="28.2" customHeight="1">
      <c r="A15" s="1279"/>
      <c r="B15" s="898" t="s">
        <v>2593</v>
      </c>
      <c r="C15" s="652" t="s">
        <v>2592</v>
      </c>
      <c r="D15" s="653">
        <v>4620143629393</v>
      </c>
      <c r="E15" s="518">
        <v>3305900009</v>
      </c>
      <c r="F15" s="518" t="s">
        <v>2594</v>
      </c>
      <c r="G15" s="522" t="s">
        <v>9</v>
      </c>
      <c r="H15" s="478">
        <v>650</v>
      </c>
      <c r="I15" s="478">
        <v>423</v>
      </c>
      <c r="J15" s="478">
        <v>390</v>
      </c>
      <c r="K15" s="478">
        <v>358</v>
      </c>
      <c r="L15" s="478"/>
      <c r="M15" s="478">
        <v>12</v>
      </c>
      <c r="N15" s="516"/>
      <c r="O15" s="508"/>
      <c r="P15" s="791">
        <f>IF(Лист2!$D$2&gt;=60000,Лист1!K15*Лист1!N15,IF(Лист2!$C$2&gt;=30000,Лист1!J15*Лист1!N15,Лист1!I15*Лист1!N15))</f>
        <v>0</v>
      </c>
      <c r="Q15" s="1036"/>
    </row>
    <row r="16" spans="1:17" ht="28.2" customHeight="1">
      <c r="A16" s="1279"/>
      <c r="B16" s="898" t="s">
        <v>2555</v>
      </c>
      <c r="C16" s="658" t="s">
        <v>2556</v>
      </c>
      <c r="D16" s="653">
        <v>4620143629348</v>
      </c>
      <c r="E16" s="518">
        <v>3304990000</v>
      </c>
      <c r="F16" s="518" t="s">
        <v>2557</v>
      </c>
      <c r="G16" s="522" t="s">
        <v>9</v>
      </c>
      <c r="H16" s="478">
        <v>650</v>
      </c>
      <c r="I16" s="478">
        <v>423</v>
      </c>
      <c r="J16" s="478">
        <v>390</v>
      </c>
      <c r="K16" s="478">
        <v>358</v>
      </c>
      <c r="L16" s="478"/>
      <c r="M16" s="478">
        <v>48</v>
      </c>
      <c r="N16" s="516"/>
      <c r="O16" s="508"/>
      <c r="P16" s="791">
        <f>IF(Лист2!$D$2&gt;=60000,Лист1!K16*Лист1!N16,IF(Лист2!$C$2&gt;=30000,Лист1!J16*Лист1!N16,Лист1!I16*Лист1!N16))</f>
        <v>0</v>
      </c>
      <c r="Q16" s="1036"/>
    </row>
    <row r="17" spans="1:32" ht="28.2" customHeight="1">
      <c r="A17" s="1279"/>
      <c r="B17" s="632" t="s">
        <v>2679</v>
      </c>
      <c r="C17" s="658" t="s">
        <v>2680</v>
      </c>
      <c r="D17" s="1024">
        <v>4620143629331</v>
      </c>
      <c r="E17" s="800">
        <v>3304990000</v>
      </c>
      <c r="F17" s="800" t="s">
        <v>2681</v>
      </c>
      <c r="G17" s="522" t="s">
        <v>9</v>
      </c>
      <c r="H17" s="784">
        <v>600</v>
      </c>
      <c r="I17" s="784">
        <v>390</v>
      </c>
      <c r="J17" s="784">
        <v>360</v>
      </c>
      <c r="K17" s="784">
        <v>330</v>
      </c>
      <c r="L17" s="784">
        <v>15</v>
      </c>
      <c r="M17" s="784">
        <v>48</v>
      </c>
      <c r="N17" s="516"/>
      <c r="O17" s="508"/>
      <c r="P17" s="791">
        <f>IF(Лист2!$D$2&gt;=60000,Лист1!K17*Лист1!N17,IF(Лист2!$C$2&gt;=30000,Лист1!J17*Лист1!N17,Лист1!I17*Лист1!N17))</f>
        <v>0</v>
      </c>
      <c r="Q17" s="1036"/>
    </row>
    <row r="18" spans="1:32" ht="28.2" customHeight="1">
      <c r="A18" s="1279"/>
      <c r="B18" s="898" t="s">
        <v>2561</v>
      </c>
      <c r="C18" s="658" t="s">
        <v>2562</v>
      </c>
      <c r="D18" s="653">
        <v>4620143629355</v>
      </c>
      <c r="E18" s="518">
        <v>3304990000</v>
      </c>
      <c r="F18" s="518" t="s">
        <v>2563</v>
      </c>
      <c r="G18" s="522" t="s">
        <v>9</v>
      </c>
      <c r="H18" s="478">
        <v>650</v>
      </c>
      <c r="I18" s="478">
        <v>423</v>
      </c>
      <c r="J18" s="478">
        <v>390</v>
      </c>
      <c r="K18" s="478">
        <v>358</v>
      </c>
      <c r="L18" s="478"/>
      <c r="M18" s="478">
        <v>35</v>
      </c>
      <c r="N18" s="516"/>
      <c r="O18" s="508"/>
      <c r="P18" s="791">
        <f>IF(Лист2!$D$2&gt;=60000,Лист1!K18*Лист1!N18,IF(Лист2!$C$2&gt;=30000,Лист1!J18*Лист1!N18,Лист1!I18*Лист1!N18))</f>
        <v>0</v>
      </c>
      <c r="Q18" s="1036"/>
    </row>
    <row r="19" spans="1:32" s="1022" customFormat="1" ht="28.2" customHeight="1">
      <c r="A19" s="1279"/>
      <c r="B19" s="632" t="s">
        <v>2582</v>
      </c>
      <c r="C19" s="658" t="s">
        <v>2583</v>
      </c>
      <c r="D19" s="1024">
        <v>4620143629324</v>
      </c>
      <c r="E19" s="800">
        <v>3304990000</v>
      </c>
      <c r="F19" s="800" t="s">
        <v>2584</v>
      </c>
      <c r="G19" s="522" t="s">
        <v>9</v>
      </c>
      <c r="H19" s="784">
        <v>500</v>
      </c>
      <c r="I19" s="784">
        <v>325</v>
      </c>
      <c r="J19" s="784">
        <v>300</v>
      </c>
      <c r="K19" s="784">
        <v>275</v>
      </c>
      <c r="L19" s="784"/>
      <c r="M19" s="784">
        <v>20</v>
      </c>
      <c r="N19" s="516"/>
      <c r="O19" s="516"/>
      <c r="P19" s="791">
        <f>IF(Лист2!$D$2&gt;=60000,Лист1!K19*Лист1!N19,IF(Лист2!$C$2&gt;=30000,Лист1!J19*Лист1!N19,Лист1!I19*Лист1!N19))</f>
        <v>0</v>
      </c>
      <c r="Q19" s="1036"/>
      <c r="R19" s="951"/>
      <c r="S19" s="951"/>
      <c r="T19" s="1002"/>
      <c r="U19" s="1002"/>
      <c r="V19" s="1002"/>
      <c r="W19" s="1002"/>
      <c r="X19" s="1002"/>
      <c r="Y19" s="1002"/>
      <c r="Z19" s="1002"/>
      <c r="AA19" s="1002"/>
      <c r="AB19" s="1002"/>
      <c r="AC19" s="1002"/>
      <c r="AD19" s="1002"/>
      <c r="AE19" s="1002"/>
      <c r="AF19" s="1002"/>
    </row>
    <row r="20" spans="1:32" ht="28.2" customHeight="1">
      <c r="A20" s="1279"/>
      <c r="B20" s="898" t="s">
        <v>2564</v>
      </c>
      <c r="C20" s="658" t="s">
        <v>2565</v>
      </c>
      <c r="D20" s="653">
        <v>4620143629362</v>
      </c>
      <c r="E20" s="800">
        <v>3305900009</v>
      </c>
      <c r="F20" s="518" t="s">
        <v>2566</v>
      </c>
      <c r="G20" s="522" t="s">
        <v>9</v>
      </c>
      <c r="H20" s="478">
        <v>550</v>
      </c>
      <c r="I20" s="478">
        <v>358</v>
      </c>
      <c r="J20" s="478">
        <v>330</v>
      </c>
      <c r="K20" s="478">
        <v>303</v>
      </c>
      <c r="L20" s="478"/>
      <c r="M20" s="478">
        <v>35</v>
      </c>
      <c r="N20" s="516"/>
      <c r="O20" s="508"/>
      <c r="P20" s="791">
        <f>IF(Лист2!$D$2&gt;=60000,Лист1!K20*Лист1!N20,IF(Лист2!$C$2&gt;=30000,Лист1!J20*Лист1!N20,Лист1!I20*Лист1!N20))</f>
        <v>0</v>
      </c>
      <c r="Q20" s="1036"/>
    </row>
    <row r="21" spans="1:32" ht="28.2" customHeight="1">
      <c r="A21" s="1279"/>
      <c r="B21" s="898" t="s">
        <v>2567</v>
      </c>
      <c r="C21" s="658" t="s">
        <v>2568</v>
      </c>
      <c r="D21" s="653">
        <v>4620143629300</v>
      </c>
      <c r="E21" s="518">
        <v>3401300000</v>
      </c>
      <c r="F21" s="518" t="s">
        <v>2569</v>
      </c>
      <c r="G21" s="522" t="s">
        <v>9</v>
      </c>
      <c r="H21" s="478">
        <v>550</v>
      </c>
      <c r="I21" s="478">
        <v>358</v>
      </c>
      <c r="J21" s="478">
        <v>330</v>
      </c>
      <c r="K21" s="478">
        <v>303</v>
      </c>
      <c r="L21" s="478"/>
      <c r="M21" s="478">
        <v>15</v>
      </c>
      <c r="N21" s="516"/>
      <c r="O21" s="508"/>
      <c r="P21" s="791">
        <f>IF(Лист2!$D$2&gt;=60000,Лист1!K21*Лист1!N21,IF(Лист2!$C$2&gt;=30000,Лист1!J21*Лист1!N21,Лист1!I21*Лист1!N21))</f>
        <v>0</v>
      </c>
      <c r="Q21" s="1036"/>
    </row>
    <row r="22" spans="1:32" ht="28.2" customHeight="1" thickBot="1">
      <c r="A22" s="1279"/>
      <c r="B22" s="954" t="s">
        <v>2570</v>
      </c>
      <c r="C22" s="654" t="s">
        <v>2571</v>
      </c>
      <c r="D22" s="655">
        <v>4610266840195</v>
      </c>
      <c r="E22" s="521">
        <v>3306100000</v>
      </c>
      <c r="F22" s="521" t="s">
        <v>2572</v>
      </c>
      <c r="G22" s="522" t="s">
        <v>9</v>
      </c>
      <c r="H22" s="520">
        <v>400</v>
      </c>
      <c r="I22" s="520">
        <v>260</v>
      </c>
      <c r="J22" s="520">
        <v>240</v>
      </c>
      <c r="K22" s="520">
        <v>220</v>
      </c>
      <c r="L22" s="520"/>
      <c r="M22" s="520">
        <v>35</v>
      </c>
      <c r="N22" s="524"/>
      <c r="O22" s="523"/>
      <c r="P22" s="406">
        <f>IF(Лист2!$D$2&gt;=60000,Лист1!K22*Лист1!N22,IF(Лист2!$C$2&gt;=30000,Лист1!J22*Лист1!N22,Лист1!I22*Лист1!N22))</f>
        <v>0</v>
      </c>
      <c r="Q22" s="1036"/>
    </row>
    <row r="23" spans="1:32" ht="23.4" customHeight="1" thickBot="1">
      <c r="A23" s="1276" t="s">
        <v>2045</v>
      </c>
      <c r="B23" s="1026" t="s">
        <v>2046</v>
      </c>
      <c r="C23" s="633"/>
      <c r="D23" s="1027"/>
      <c r="E23" s="1027"/>
      <c r="F23" s="1027"/>
      <c r="G23" s="633"/>
      <c r="H23" s="633"/>
      <c r="I23" s="633"/>
      <c r="J23" s="633"/>
      <c r="K23" s="633"/>
      <c r="L23" s="633"/>
      <c r="M23" s="633"/>
      <c r="N23" s="633"/>
      <c r="O23" s="633"/>
      <c r="P23" s="634"/>
      <c r="Q23" s="1036"/>
    </row>
    <row r="24" spans="1:32" ht="37.5" customHeight="1">
      <c r="A24" s="1277"/>
      <c r="B24" s="928" t="s">
        <v>2484</v>
      </c>
      <c r="C24" s="656" t="s">
        <v>2034</v>
      </c>
      <c r="D24" s="1162">
        <v>4620143626576</v>
      </c>
      <c r="E24" s="454">
        <v>3305100000</v>
      </c>
      <c r="F24" s="454" t="s">
        <v>2035</v>
      </c>
      <c r="G24" s="249" t="s">
        <v>9</v>
      </c>
      <c r="H24" s="196">
        <v>750</v>
      </c>
      <c r="I24" s="196">
        <v>488</v>
      </c>
      <c r="J24" s="196">
        <v>450</v>
      </c>
      <c r="K24" s="196">
        <v>413</v>
      </c>
      <c r="L24" s="517"/>
      <c r="M24" s="196">
        <v>28</v>
      </c>
      <c r="N24" s="517"/>
      <c r="O24" s="517"/>
      <c r="P24" s="794">
        <f>IF(Лист2!$D$2&gt;=60000,Лист1!K24*Лист1!N24,IF(Лист2!$C$2&gt;=30000,Лист1!J24*Лист1!N24,Лист1!I24*Лист1!N24))</f>
        <v>0</v>
      </c>
      <c r="Q24" s="1036"/>
    </row>
    <row r="25" spans="1:32" ht="38.4" customHeight="1">
      <c r="A25" s="1193"/>
      <c r="B25" s="515" t="s">
        <v>2483</v>
      </c>
      <c r="C25" s="650" t="s">
        <v>2037</v>
      </c>
      <c r="D25" s="651">
        <v>4620143626583</v>
      </c>
      <c r="E25" s="248">
        <v>3305100000</v>
      </c>
      <c r="F25" s="248" t="s">
        <v>2038</v>
      </c>
      <c r="G25" s="502" t="s">
        <v>9</v>
      </c>
      <c r="H25" s="197">
        <v>750</v>
      </c>
      <c r="I25" s="197">
        <v>488</v>
      </c>
      <c r="J25" s="197">
        <v>450</v>
      </c>
      <c r="K25" s="197">
        <v>413</v>
      </c>
      <c r="L25" s="508"/>
      <c r="M25" s="478">
        <v>28</v>
      </c>
      <c r="N25" s="516"/>
      <c r="O25" s="508"/>
      <c r="P25" s="512">
        <f>IF(Лист2!$D$2&gt;=60000,Лист1!K25*Лист1!N25,IF(Лист2!$C$2&gt;=30000,Лист1!J25*Лист1!N25,Лист1!I25*Лист1!N25))</f>
        <v>0</v>
      </c>
      <c r="Q25" s="1036"/>
    </row>
    <row r="26" spans="1:32" ht="29.25" hidden="1" customHeight="1">
      <c r="A26" s="1277"/>
      <c r="B26" s="1037" t="s">
        <v>2482</v>
      </c>
      <c r="C26" s="1038" t="s">
        <v>2030</v>
      </c>
      <c r="D26" s="1039">
        <v>4620143626590</v>
      </c>
      <c r="E26" s="248">
        <v>3305100000</v>
      </c>
      <c r="F26" s="248" t="s">
        <v>2031</v>
      </c>
      <c r="G26" s="1040" t="s">
        <v>9</v>
      </c>
      <c r="H26" s="1041">
        <v>750</v>
      </c>
      <c r="I26" s="1041">
        <v>488</v>
      </c>
      <c r="J26" s="1041">
        <v>450</v>
      </c>
      <c r="K26" s="1041">
        <v>413</v>
      </c>
      <c r="L26" s="508"/>
      <c r="M26" s="478">
        <v>28</v>
      </c>
      <c r="N26" s="1043"/>
      <c r="O26" s="508"/>
      <c r="P26" s="1044">
        <f>IF(Лист2!$D$2&gt;=60000,Лист1!K26*Лист1!N26,IF(Лист2!$C$2&gt;=30000,Лист1!J26*Лист1!N26,Лист1!I26*Лист1!N26))</f>
        <v>0</v>
      </c>
      <c r="Q26" s="1036" t="s">
        <v>2684</v>
      </c>
    </row>
    <row r="27" spans="1:32" ht="30.6" customHeight="1">
      <c r="A27" s="1193"/>
      <c r="B27" s="515" t="s">
        <v>2481</v>
      </c>
      <c r="C27" s="650" t="s">
        <v>2043</v>
      </c>
      <c r="D27" s="651">
        <v>4620143626606</v>
      </c>
      <c r="E27" s="248">
        <v>3305100000</v>
      </c>
      <c r="F27" s="248" t="s">
        <v>2044</v>
      </c>
      <c r="G27" s="249" t="s">
        <v>9</v>
      </c>
      <c r="H27" s="197">
        <v>750</v>
      </c>
      <c r="I27" s="197">
        <v>488</v>
      </c>
      <c r="J27" s="197">
        <v>450</v>
      </c>
      <c r="K27" s="197">
        <v>413</v>
      </c>
      <c r="L27" s="508"/>
      <c r="M27" s="478">
        <v>28</v>
      </c>
      <c r="N27" s="516"/>
      <c r="O27" s="508"/>
      <c r="P27" s="512">
        <f>IF(Лист2!$D$2&gt;=60000,Лист1!K27*Лист1!N27,IF(Лист2!$C$2&gt;=30000,Лист1!J27*Лист1!N27,Лист1!I27*Лист1!N27))</f>
        <v>0</v>
      </c>
      <c r="Q27" s="1036"/>
    </row>
    <row r="28" spans="1:32" ht="31.95" customHeight="1">
      <c r="A28" s="1193"/>
      <c r="B28" s="952" t="s">
        <v>2480</v>
      </c>
      <c r="C28" s="652" t="s">
        <v>2040</v>
      </c>
      <c r="D28" s="653">
        <v>4620143626613</v>
      </c>
      <c r="E28" s="518">
        <v>3305100000</v>
      </c>
      <c r="F28" s="518" t="s">
        <v>2041</v>
      </c>
      <c r="G28" s="502" t="s">
        <v>9</v>
      </c>
      <c r="H28" s="478">
        <v>750</v>
      </c>
      <c r="I28" s="478">
        <v>488</v>
      </c>
      <c r="J28" s="478">
        <v>450</v>
      </c>
      <c r="K28" s="478">
        <v>413</v>
      </c>
      <c r="L28" s="508"/>
      <c r="M28" s="478">
        <v>28</v>
      </c>
      <c r="N28" s="516"/>
      <c r="O28" s="508"/>
      <c r="P28" s="512">
        <f>IF(Лист2!$D$2&gt;=60000,Лист1!K28*Лист1!N28,IF(Лист2!$C$2&gt;=30000,Лист1!J28*Лист1!N28,Лист1!I28*Лист1!N28))</f>
        <v>0</v>
      </c>
      <c r="Q28" s="1036"/>
    </row>
    <row r="29" spans="1:32" ht="31.95" customHeight="1">
      <c r="A29" s="1193"/>
      <c r="B29" s="952" t="s">
        <v>2479</v>
      </c>
      <c r="C29" s="652" t="s">
        <v>2048</v>
      </c>
      <c r="D29" s="653">
        <v>4620143626620</v>
      </c>
      <c r="E29" s="518">
        <v>3305900009</v>
      </c>
      <c r="F29" s="518" t="s">
        <v>2049</v>
      </c>
      <c r="G29" s="502" t="s">
        <v>9</v>
      </c>
      <c r="H29" s="478">
        <v>750</v>
      </c>
      <c r="I29" s="478">
        <v>488</v>
      </c>
      <c r="J29" s="478">
        <v>450</v>
      </c>
      <c r="K29" s="478">
        <v>413</v>
      </c>
      <c r="L29" s="508"/>
      <c r="M29" s="478">
        <v>28</v>
      </c>
      <c r="N29" s="516"/>
      <c r="O29" s="508"/>
      <c r="P29" s="512">
        <f>IF(Лист2!$D$2&gt;=60000,Лист1!K29*Лист1!N29,IF(Лист2!$C$2&gt;=30000,Лист1!J29*Лист1!N29,Лист1!I29*Лист1!N29))</f>
        <v>0</v>
      </c>
      <c r="Q29" s="1036"/>
    </row>
    <row r="30" spans="1:32" ht="16.2" customHeight="1">
      <c r="A30" s="1193"/>
      <c r="B30" s="953" t="s">
        <v>2478</v>
      </c>
      <c r="C30" s="654" t="s">
        <v>2051</v>
      </c>
      <c r="D30" s="655">
        <v>4620143626637</v>
      </c>
      <c r="E30" s="521">
        <v>3305900009</v>
      </c>
      <c r="F30" s="521" t="s">
        <v>2052</v>
      </c>
      <c r="G30" s="522" t="s">
        <v>9</v>
      </c>
      <c r="H30" s="520">
        <v>750</v>
      </c>
      <c r="I30" s="520">
        <v>488</v>
      </c>
      <c r="J30" s="520">
        <v>450</v>
      </c>
      <c r="K30" s="520">
        <v>413</v>
      </c>
      <c r="L30" s="523"/>
      <c r="M30" s="520">
        <v>28</v>
      </c>
      <c r="N30" s="524"/>
      <c r="O30" s="523"/>
      <c r="P30" s="512">
        <f>IF(Лист2!$D$2&gt;=60000,Лист1!K30*Лист1!N30,IF(Лист2!$C$2&gt;=30000,Лист1!J30*Лист1!N30,Лист1!I30*Лист1!N30))</f>
        <v>0</v>
      </c>
      <c r="Q30" s="1036"/>
    </row>
    <row r="31" spans="1:32" ht="16.2" customHeight="1">
      <c r="A31" s="1193"/>
      <c r="B31" s="952" t="s">
        <v>2477</v>
      </c>
      <c r="C31" s="652" t="s">
        <v>2301</v>
      </c>
      <c r="D31" s="653">
        <v>4620143628518</v>
      </c>
      <c r="E31" s="518">
        <v>3305900009</v>
      </c>
      <c r="F31" s="518" t="s">
        <v>2302</v>
      </c>
      <c r="G31" s="522" t="s">
        <v>9</v>
      </c>
      <c r="H31" s="478">
        <v>550</v>
      </c>
      <c r="I31" s="478">
        <v>358</v>
      </c>
      <c r="J31" s="478">
        <v>330</v>
      </c>
      <c r="K31" s="478">
        <v>303</v>
      </c>
      <c r="L31" s="478">
        <v>15</v>
      </c>
      <c r="M31" s="478">
        <v>40</v>
      </c>
      <c r="N31" s="516"/>
      <c r="O31" s="508"/>
      <c r="P31" s="512">
        <f>IF(Лист2!$D$2&gt;=60000,Лист1!K31*Лист1!N31,IF(Лист2!$C$2&gt;=30000,Лист1!J31*Лист1!N31,Лист1!I31*Лист1!N31))</f>
        <v>0</v>
      </c>
      <c r="Q31" s="1036"/>
    </row>
    <row r="32" spans="1:32" ht="29.25" customHeight="1">
      <c r="A32" s="1193"/>
      <c r="B32" s="952" t="s">
        <v>2476</v>
      </c>
      <c r="C32" s="652" t="s">
        <v>2303</v>
      </c>
      <c r="D32" s="653">
        <v>4620143628525</v>
      </c>
      <c r="E32" s="518">
        <v>3305900009</v>
      </c>
      <c r="F32" s="518" t="s">
        <v>2304</v>
      </c>
      <c r="G32" s="502" t="s">
        <v>9</v>
      </c>
      <c r="H32" s="478">
        <v>550</v>
      </c>
      <c r="I32" s="478">
        <v>358</v>
      </c>
      <c r="J32" s="478">
        <v>330</v>
      </c>
      <c r="K32" s="478">
        <v>303</v>
      </c>
      <c r="L32" s="478">
        <v>15</v>
      </c>
      <c r="M32" s="478">
        <v>40</v>
      </c>
      <c r="N32" s="516"/>
      <c r="O32" s="508"/>
      <c r="P32" s="512">
        <f>IF(Лист2!$D$2&gt;=60000,Лист1!K32*Лист1!N32,IF(Лист2!$C$2&gt;=30000,Лист1!J32*Лист1!N32,Лист1!I32*Лист1!N32))</f>
        <v>0</v>
      </c>
      <c r="Q32" s="1036"/>
    </row>
    <row r="33" spans="1:17" ht="35.25" customHeight="1" thickBot="1">
      <c r="A33" s="1193"/>
      <c r="B33" s="954" t="s">
        <v>2367</v>
      </c>
      <c r="C33" s="654" t="s">
        <v>2368</v>
      </c>
      <c r="D33" s="655">
        <v>4620143628532</v>
      </c>
      <c r="E33" s="521">
        <v>3305900009</v>
      </c>
      <c r="F33" s="521" t="s">
        <v>2369</v>
      </c>
      <c r="G33" s="522" t="s">
        <v>9</v>
      </c>
      <c r="H33" s="520">
        <v>600</v>
      </c>
      <c r="I33" s="520">
        <v>390</v>
      </c>
      <c r="J33" s="520">
        <v>360</v>
      </c>
      <c r="K33" s="520">
        <v>330</v>
      </c>
      <c r="L33" s="520">
        <v>15</v>
      </c>
      <c r="M33" s="520">
        <v>30</v>
      </c>
      <c r="N33" s="524"/>
      <c r="O33" s="523"/>
      <c r="P33" s="525">
        <f>IF(Лист2!$D$2&gt;=60000,Лист1!K33*Лист1!N33,IF(Лист2!$C$2&gt;=30000,Лист1!J33*Лист1!N33,Лист1!I33*Лист1!N33))</f>
        <v>0</v>
      </c>
      <c r="Q33" s="1036"/>
    </row>
    <row r="34" spans="1:17" ht="31.95" customHeight="1" thickBot="1">
      <c r="A34" s="1193"/>
      <c r="B34" s="884" t="s">
        <v>200</v>
      </c>
      <c r="C34" s="885"/>
      <c r="D34" s="885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4"/>
      <c r="Q34" s="1036"/>
    </row>
    <row r="35" spans="1:17" ht="31.95" customHeight="1">
      <c r="A35" s="1193"/>
      <c r="B35" s="928" t="s">
        <v>2485</v>
      </c>
      <c r="C35" s="656" t="s">
        <v>2147</v>
      </c>
      <c r="D35" s="657">
        <v>4620143627382</v>
      </c>
      <c r="E35" s="196">
        <v>3305100000</v>
      </c>
      <c r="F35" s="196" t="s">
        <v>2148</v>
      </c>
      <c r="G35" s="522" t="s">
        <v>9</v>
      </c>
      <c r="H35" s="196">
        <v>150</v>
      </c>
      <c r="I35" s="196">
        <v>75</v>
      </c>
      <c r="J35" s="196">
        <v>75</v>
      </c>
      <c r="K35" s="196">
        <v>75</v>
      </c>
      <c r="L35" s="196">
        <v>15</v>
      </c>
      <c r="M35" s="196">
        <v>35</v>
      </c>
      <c r="N35" s="517"/>
      <c r="O35" s="517"/>
      <c r="P35" s="791">
        <f>IF(Лист2!$D$2&gt;=60000,Лист1!K35*Лист1!N35,IF(Лист2!$C$2&gt;=30000,Лист1!J35*Лист1!N35,Лист1!I35*Лист1!N35))</f>
        <v>0</v>
      </c>
      <c r="Q35" s="1036"/>
    </row>
    <row r="36" spans="1:17" ht="31.95" customHeight="1">
      <c r="A36" s="1193"/>
      <c r="B36" s="928" t="s">
        <v>2486</v>
      </c>
      <c r="C36" s="656" t="s">
        <v>2162</v>
      </c>
      <c r="D36" s="657">
        <v>4620143627399</v>
      </c>
      <c r="E36" s="196">
        <v>3305100000</v>
      </c>
      <c r="F36" s="196" t="s">
        <v>2163</v>
      </c>
      <c r="G36" s="522" t="s">
        <v>9</v>
      </c>
      <c r="H36" s="196">
        <v>150</v>
      </c>
      <c r="I36" s="196">
        <v>75</v>
      </c>
      <c r="J36" s="196">
        <v>75</v>
      </c>
      <c r="K36" s="196">
        <v>75</v>
      </c>
      <c r="L36" s="196">
        <v>15</v>
      </c>
      <c r="M36" s="196">
        <v>35</v>
      </c>
      <c r="N36" s="517"/>
      <c r="O36" s="517"/>
      <c r="P36" s="791">
        <f>IF(Лист2!$D$2&gt;=60000,Лист1!K36*Лист1!N36,IF(Лист2!$C$2&gt;=30000,Лист1!J36*Лист1!N36,Лист1!I36*Лист1!N36))</f>
        <v>0</v>
      </c>
      <c r="Q36" s="1036"/>
    </row>
    <row r="37" spans="1:17" ht="31.95" customHeight="1">
      <c r="A37" s="1193"/>
      <c r="B37" s="929" t="s">
        <v>2487</v>
      </c>
      <c r="C37" s="658" t="s">
        <v>2149</v>
      </c>
      <c r="D37" s="659">
        <v>4620143627405</v>
      </c>
      <c r="E37" s="784">
        <v>3305100000</v>
      </c>
      <c r="F37" s="784" t="s">
        <v>2150</v>
      </c>
      <c r="G37" s="522" t="s">
        <v>9</v>
      </c>
      <c r="H37" s="784">
        <v>150</v>
      </c>
      <c r="I37" s="784">
        <v>75</v>
      </c>
      <c r="J37" s="784">
        <v>75</v>
      </c>
      <c r="K37" s="784">
        <v>75</v>
      </c>
      <c r="L37" s="784">
        <v>15</v>
      </c>
      <c r="M37" s="784">
        <v>35</v>
      </c>
      <c r="N37" s="516"/>
      <c r="O37" s="516"/>
      <c r="P37" s="791">
        <f>IF(Лист2!$D$2&gt;=60000,Лист1!K37*Лист1!N37,IF(Лист2!$C$2&gt;=30000,Лист1!J37*Лист1!N37,Лист1!I37*Лист1!N37))</f>
        <v>0</v>
      </c>
      <c r="Q37" s="1036"/>
    </row>
    <row r="38" spans="1:17" ht="31.95" customHeight="1">
      <c r="A38" s="1193"/>
      <c r="B38" s="930" t="s">
        <v>2488</v>
      </c>
      <c r="C38" s="658" t="s">
        <v>2151</v>
      </c>
      <c r="D38" s="659">
        <v>4620143627412</v>
      </c>
      <c r="E38" s="784">
        <v>3305100000</v>
      </c>
      <c r="F38" s="784" t="s">
        <v>2152</v>
      </c>
      <c r="G38" s="502" t="s">
        <v>9</v>
      </c>
      <c r="H38" s="784">
        <v>150</v>
      </c>
      <c r="I38" s="784">
        <v>75</v>
      </c>
      <c r="J38" s="784">
        <v>75</v>
      </c>
      <c r="K38" s="784">
        <v>75</v>
      </c>
      <c r="L38" s="784">
        <v>15</v>
      </c>
      <c r="M38" s="784">
        <v>35</v>
      </c>
      <c r="N38" s="516"/>
      <c r="O38" s="516"/>
      <c r="P38" s="791">
        <f>IF(Лист2!$D$2&gt;=60000,Лист1!K38*Лист1!N38,IF(Лист2!$C$2&gt;=30000,Лист1!J38*Лист1!N38,Лист1!I38*Лист1!N38))</f>
        <v>0</v>
      </c>
      <c r="Q38" s="1036"/>
    </row>
    <row r="39" spans="1:17" ht="31.95" customHeight="1">
      <c r="A39" s="1193"/>
      <c r="B39" s="931" t="s">
        <v>2489</v>
      </c>
      <c r="C39" s="660" t="s">
        <v>2153</v>
      </c>
      <c r="D39" s="661">
        <v>4620143627429</v>
      </c>
      <c r="E39" s="636">
        <v>3305100000</v>
      </c>
      <c r="F39" s="636" t="s">
        <v>2154</v>
      </c>
      <c r="G39" s="522" t="s">
        <v>9</v>
      </c>
      <c r="H39" s="636">
        <v>150</v>
      </c>
      <c r="I39" s="636">
        <v>75</v>
      </c>
      <c r="J39" s="636">
        <v>75</v>
      </c>
      <c r="K39" s="636">
        <v>75</v>
      </c>
      <c r="L39" s="636">
        <v>15</v>
      </c>
      <c r="M39" s="636">
        <v>35</v>
      </c>
      <c r="N39" s="524"/>
      <c r="O39" s="629"/>
      <c r="P39" s="406">
        <f>IF(Лист2!$D$2&gt;=60000,Лист1!K39*Лист1!N39,IF(Лист2!$C$2&gt;=30000,Лист1!J39*Лист1!N39,Лист1!I39*Лист1!N39))</f>
        <v>0</v>
      </c>
      <c r="Q39" s="1036"/>
    </row>
    <row r="40" spans="1:17" ht="31.95" customHeight="1">
      <c r="A40" s="1193"/>
      <c r="B40" s="930" t="s">
        <v>2490</v>
      </c>
      <c r="C40" s="658" t="s">
        <v>2155</v>
      </c>
      <c r="D40" s="659">
        <v>4620143627436</v>
      </c>
      <c r="E40" s="784">
        <v>3305900009</v>
      </c>
      <c r="F40" s="784" t="s">
        <v>2156</v>
      </c>
      <c r="G40" s="502" t="s">
        <v>9</v>
      </c>
      <c r="H40" s="784">
        <v>150</v>
      </c>
      <c r="I40" s="784">
        <v>75</v>
      </c>
      <c r="J40" s="784">
        <v>75</v>
      </c>
      <c r="K40" s="784">
        <v>75</v>
      </c>
      <c r="L40" s="784">
        <v>15</v>
      </c>
      <c r="M40" s="784">
        <v>35</v>
      </c>
      <c r="N40" s="516"/>
      <c r="O40" s="516"/>
      <c r="P40" s="512">
        <f>IF(Лист2!$D$2&gt;=60000,Лист1!K40*Лист1!N40,IF(Лист2!$C$2&gt;=30000,Лист1!J40*Лист1!N40,Лист1!I40*Лист1!N40))</f>
        <v>0</v>
      </c>
      <c r="Q40" s="1036"/>
    </row>
    <row r="41" spans="1:17" ht="31.95" customHeight="1" thickBot="1">
      <c r="A41" s="1194"/>
      <c r="B41" s="931" t="s">
        <v>2491</v>
      </c>
      <c r="C41" s="660" t="s">
        <v>2166</v>
      </c>
      <c r="D41" s="661">
        <v>4620143627443</v>
      </c>
      <c r="E41" s="636">
        <v>3305900009</v>
      </c>
      <c r="F41" s="636" t="s">
        <v>2167</v>
      </c>
      <c r="G41" s="522" t="s">
        <v>9</v>
      </c>
      <c r="H41" s="636">
        <v>150</v>
      </c>
      <c r="I41" s="636">
        <v>75</v>
      </c>
      <c r="J41" s="636">
        <v>75</v>
      </c>
      <c r="K41" s="636">
        <v>75</v>
      </c>
      <c r="L41" s="636">
        <v>15</v>
      </c>
      <c r="M41" s="636">
        <v>35</v>
      </c>
      <c r="N41" s="524"/>
      <c r="O41" s="524"/>
      <c r="P41" s="525">
        <f>IF(Лист2!$D$2&gt;=60000,Лист1!K41*Лист1!N41,IF(Лист2!$C$2&gt;=30000,Лист1!J41*Лист1!N41,Лист1!I41*Лист1!N41))</f>
        <v>0</v>
      </c>
      <c r="Q41" s="1036"/>
    </row>
    <row r="42" spans="1:17" ht="24.6" customHeight="1" thickBot="1">
      <c r="A42" s="1235" t="s">
        <v>1541</v>
      </c>
      <c r="B42" s="725" t="s">
        <v>1541</v>
      </c>
      <c r="C42" s="662"/>
      <c r="D42" s="663"/>
      <c r="E42" s="637"/>
      <c r="F42" s="638"/>
      <c r="G42" s="639"/>
      <c r="H42" s="640"/>
      <c r="I42" s="640"/>
      <c r="J42" s="640"/>
      <c r="K42" s="640"/>
      <c r="L42" s="640"/>
      <c r="M42" s="640"/>
      <c r="N42" s="640"/>
      <c r="O42" s="799"/>
      <c r="P42" s="526"/>
      <c r="Q42" s="1036"/>
    </row>
    <row r="43" spans="1:17" ht="25.2" customHeight="1">
      <c r="A43" s="1236"/>
      <c r="B43" s="445" t="s">
        <v>1696</v>
      </c>
      <c r="C43" s="231" t="s">
        <v>1543</v>
      </c>
      <c r="D43" s="664">
        <v>4673727800008</v>
      </c>
      <c r="E43" s="446">
        <v>2106909803</v>
      </c>
      <c r="F43" s="787" t="s">
        <v>1564</v>
      </c>
      <c r="G43" s="249" t="s">
        <v>9</v>
      </c>
      <c r="H43" s="474">
        <v>1550</v>
      </c>
      <c r="I43" s="474">
        <v>1008</v>
      </c>
      <c r="J43" s="474">
        <v>930</v>
      </c>
      <c r="K43" s="474">
        <v>853</v>
      </c>
      <c r="L43" s="447">
        <v>13</v>
      </c>
      <c r="M43" s="787">
        <v>40</v>
      </c>
      <c r="N43" s="447"/>
      <c r="O43" s="801">
        <f t="shared" ref="O43:O56" si="0">N43/L43</f>
        <v>0</v>
      </c>
      <c r="P43" s="791">
        <f>IF(Лист2!$D$2&gt;=60000,Лист1!K43*Лист1!N43,IF(Лист2!$C$2&gt;=30000,Лист1!J43*Лист1!N43,Лист1!I43*Лист1!N43))</f>
        <v>0</v>
      </c>
      <c r="Q43" s="1036"/>
    </row>
    <row r="44" spans="1:17" ht="27" customHeight="1">
      <c r="A44" s="1236"/>
      <c r="B44" s="449" t="s">
        <v>1697</v>
      </c>
      <c r="C44" s="98" t="s">
        <v>1544</v>
      </c>
      <c r="D44" s="140">
        <v>4673727800879</v>
      </c>
      <c r="E44" s="744">
        <v>2106909803</v>
      </c>
      <c r="F44" s="42" t="s">
        <v>1565</v>
      </c>
      <c r="G44" s="249" t="s">
        <v>9</v>
      </c>
      <c r="H44" s="473">
        <v>1250</v>
      </c>
      <c r="I44" s="647">
        <v>813</v>
      </c>
      <c r="J44" s="647">
        <v>750</v>
      </c>
      <c r="K44" s="647">
        <v>688</v>
      </c>
      <c r="L44" s="448">
        <v>6</v>
      </c>
      <c r="M44" s="42">
        <v>22</v>
      </c>
      <c r="N44" s="448"/>
      <c r="O44" s="801">
        <f t="shared" si="0"/>
        <v>0</v>
      </c>
      <c r="P44" s="791">
        <f>IF(Лист2!$D$2&gt;=60000,Лист1!K44*Лист1!N44,IF(Лист2!$C$2&gt;=30000,Лист1!J44*Лист1!N44,Лист1!I44*Лист1!N44))</f>
        <v>0</v>
      </c>
      <c r="Q44" s="1036"/>
    </row>
    <row r="45" spans="1:17" ht="33" customHeight="1">
      <c r="A45" s="1236"/>
      <c r="B45" s="332" t="s">
        <v>1542</v>
      </c>
      <c r="C45" s="99" t="s">
        <v>1545</v>
      </c>
      <c r="D45" s="139">
        <v>4673727800886</v>
      </c>
      <c r="E45" s="200">
        <v>2106909803</v>
      </c>
      <c r="F45" s="118" t="s">
        <v>1566</v>
      </c>
      <c r="G45" s="194" t="s">
        <v>9</v>
      </c>
      <c r="H45" s="473">
        <v>900</v>
      </c>
      <c r="I45" s="647">
        <v>585</v>
      </c>
      <c r="J45" s="647">
        <v>540</v>
      </c>
      <c r="K45" s="647">
        <v>495.00000000000006</v>
      </c>
      <c r="L45" s="110">
        <v>6</v>
      </c>
      <c r="M45" s="19">
        <v>22</v>
      </c>
      <c r="N45" s="110"/>
      <c r="O45" s="321">
        <f t="shared" si="0"/>
        <v>0</v>
      </c>
      <c r="P45" s="791">
        <f>IF(Лист2!$D$2&gt;=60000,Лист1!K45*Лист1!N45,IF(Лист2!$C$2&gt;=30000,Лист1!J45*Лист1!N45,Лист1!I45*Лист1!N45))</f>
        <v>0</v>
      </c>
      <c r="Q45" s="1036"/>
    </row>
    <row r="46" spans="1:17" ht="31.95" customHeight="1">
      <c r="A46" s="1236"/>
      <c r="B46" s="810" t="s">
        <v>2435</v>
      </c>
      <c r="C46" s="98" t="s">
        <v>1558</v>
      </c>
      <c r="D46" s="140">
        <v>4620143620154</v>
      </c>
      <c r="E46" s="899">
        <v>2106909803</v>
      </c>
      <c r="F46" s="787" t="s">
        <v>1561</v>
      </c>
      <c r="G46" s="249" t="s">
        <v>9</v>
      </c>
      <c r="H46" s="647">
        <v>2800</v>
      </c>
      <c r="I46" s="647">
        <v>1820</v>
      </c>
      <c r="J46" s="647">
        <v>1680</v>
      </c>
      <c r="K46" s="647">
        <v>1540</v>
      </c>
      <c r="L46" s="42">
        <v>13</v>
      </c>
      <c r="M46" s="42">
        <v>40</v>
      </c>
      <c r="N46" s="448"/>
      <c r="O46" s="801">
        <f t="shared" si="0"/>
        <v>0</v>
      </c>
      <c r="P46" s="794">
        <f>IF(Лист2!$D$2&gt;=60000,Лист1!K46*Лист1!N46,IF(Лист2!$C$2&gt;=30000,Лист1!J46*Лист1!N46,Лист1!I46*Лист1!N46))</f>
        <v>0</v>
      </c>
      <c r="Q46" s="1036"/>
    </row>
    <row r="47" spans="1:17" ht="40.5" customHeight="1">
      <c r="A47" s="1236"/>
      <c r="B47" s="1101" t="s">
        <v>2602</v>
      </c>
      <c r="C47" s="550" t="s">
        <v>1559</v>
      </c>
      <c r="D47" s="551">
        <v>4620143620178</v>
      </c>
      <c r="E47" s="1102">
        <v>2106909803</v>
      </c>
      <c r="F47" s="812" t="s">
        <v>1562</v>
      </c>
      <c r="G47" s="817" t="s">
        <v>9</v>
      </c>
      <c r="H47" s="932">
        <v>900</v>
      </c>
      <c r="I47" s="932">
        <v>450</v>
      </c>
      <c r="J47" s="932">
        <v>450</v>
      </c>
      <c r="K47" s="932">
        <v>450</v>
      </c>
      <c r="L47" s="822">
        <v>13</v>
      </c>
      <c r="M47" s="822">
        <v>40</v>
      </c>
      <c r="N47" s="836"/>
      <c r="O47" s="813">
        <f t="shared" si="0"/>
        <v>0</v>
      </c>
      <c r="P47" s="814">
        <f>IF(Лист2!$D$2&gt;=60000,Лист1!K47*Лист1!N47,IF(Лист2!$C$2&gt;=30000,Лист1!J47*Лист1!N47,Лист1!I47*Лист1!N47))</f>
        <v>0</v>
      </c>
      <c r="Q47" s="1036"/>
    </row>
    <row r="48" spans="1:17" ht="32.4" customHeight="1">
      <c r="A48" s="1236"/>
      <c r="B48" s="956" t="s">
        <v>2436</v>
      </c>
      <c r="C48" s="900" t="s">
        <v>1560</v>
      </c>
      <c r="D48" s="666">
        <v>4620143620185</v>
      </c>
      <c r="E48" s="899">
        <v>2106909803</v>
      </c>
      <c r="F48" s="787" t="s">
        <v>1563</v>
      </c>
      <c r="G48" s="249" t="s">
        <v>9</v>
      </c>
      <c r="H48" s="647">
        <v>1700</v>
      </c>
      <c r="I48" s="647">
        <v>1105</v>
      </c>
      <c r="J48" s="647">
        <v>1020</v>
      </c>
      <c r="K48" s="647">
        <v>935</v>
      </c>
      <c r="L48" s="196">
        <v>9</v>
      </c>
      <c r="M48" s="196">
        <v>28</v>
      </c>
      <c r="N48" s="448"/>
      <c r="O48" s="801">
        <f t="shared" si="0"/>
        <v>0</v>
      </c>
      <c r="P48" s="794">
        <f>IF(Лист2!$D$2&gt;=60000,Лист1!K48*Лист1!N48,IF(Лист2!$C$2&gt;=30000,Лист1!J48*Лист1!N48,Лист1!I48*Лист1!N48))</f>
        <v>0</v>
      </c>
      <c r="Q48" s="1036"/>
    </row>
    <row r="49" spans="1:17" ht="37.200000000000003" customHeight="1">
      <c r="A49" s="1236"/>
      <c r="B49" s="957" t="s">
        <v>1605</v>
      </c>
      <c r="C49" s="958" t="s">
        <v>1606</v>
      </c>
      <c r="D49" s="959">
        <v>4620143624794</v>
      </c>
      <c r="E49" s="211">
        <v>2106909803</v>
      </c>
      <c r="F49" s="319" t="s">
        <v>1607</v>
      </c>
      <c r="G49" s="194" t="s">
        <v>9</v>
      </c>
      <c r="H49" s="473">
        <v>500</v>
      </c>
      <c r="I49" s="473">
        <v>325</v>
      </c>
      <c r="J49" s="473">
        <v>300</v>
      </c>
      <c r="K49" s="473">
        <v>275</v>
      </c>
      <c r="L49" s="153">
        <v>13</v>
      </c>
      <c r="M49" s="153">
        <v>40</v>
      </c>
      <c r="N49" s="110"/>
      <c r="O49" s="321">
        <f t="shared" si="0"/>
        <v>0</v>
      </c>
      <c r="P49" s="791">
        <f>IF(Лист2!$D$2&gt;=60000,Лист1!K49*Лист1!N49,IF(Лист2!$C$2&gt;=30000,Лист1!J49*Лист1!N49,Лист1!I49*Лист1!N49))</f>
        <v>0</v>
      </c>
      <c r="Q49" s="1036"/>
    </row>
    <row r="50" spans="1:17" ht="21.6" customHeight="1">
      <c r="A50" s="1236"/>
      <c r="B50" s="960" t="s">
        <v>1608</v>
      </c>
      <c r="C50" s="958" t="s">
        <v>1609</v>
      </c>
      <c r="D50" s="959">
        <v>4620143624831</v>
      </c>
      <c r="E50" s="1015">
        <v>2106909803</v>
      </c>
      <c r="F50" s="319" t="s">
        <v>1610</v>
      </c>
      <c r="G50" s="194" t="s">
        <v>9</v>
      </c>
      <c r="H50" s="473">
        <v>700</v>
      </c>
      <c r="I50" s="473">
        <v>455</v>
      </c>
      <c r="J50" s="473">
        <v>420</v>
      </c>
      <c r="K50" s="473">
        <v>385.00000000000006</v>
      </c>
      <c r="L50" s="153">
        <v>13</v>
      </c>
      <c r="M50" s="153">
        <v>40</v>
      </c>
      <c r="N50" s="110"/>
      <c r="O50" s="321">
        <f t="shared" si="0"/>
        <v>0</v>
      </c>
      <c r="P50" s="791">
        <f>IF(Лист2!$D$2&gt;=60000,Лист1!K50*Лист1!N50,IF(Лист2!$C$2&gt;=30000,Лист1!J50*Лист1!N50,Лист1!I50*Лист1!N50))</f>
        <v>0</v>
      </c>
      <c r="Q50" s="1036"/>
    </row>
    <row r="51" spans="1:17" ht="34.950000000000003" customHeight="1">
      <c r="A51" s="1236"/>
      <c r="B51" s="961" t="s">
        <v>1611</v>
      </c>
      <c r="C51" s="958" t="s">
        <v>1612</v>
      </c>
      <c r="D51" s="959">
        <v>4620143624879</v>
      </c>
      <c r="E51" s="211">
        <v>2106909803</v>
      </c>
      <c r="F51" s="319" t="s">
        <v>1613</v>
      </c>
      <c r="G51" s="194" t="s">
        <v>9</v>
      </c>
      <c r="H51" s="473">
        <v>600</v>
      </c>
      <c r="I51" s="473">
        <v>390</v>
      </c>
      <c r="J51" s="473">
        <v>360</v>
      </c>
      <c r="K51" s="473">
        <v>330</v>
      </c>
      <c r="L51" s="153">
        <v>13</v>
      </c>
      <c r="M51" s="153">
        <v>40</v>
      </c>
      <c r="N51" s="110"/>
      <c r="O51" s="321">
        <f t="shared" si="0"/>
        <v>0</v>
      </c>
      <c r="P51" s="791">
        <f>IF(Лист2!$D$2&gt;=60000,Лист1!K51*Лист1!N51,IF(Лист2!$C$2&gt;=30000,Лист1!J51*Лист1!N51,Лист1!I51*Лист1!N51))</f>
        <v>0</v>
      </c>
      <c r="Q51" s="1036"/>
    </row>
    <row r="52" spans="1:17" ht="18">
      <c r="A52" s="1236"/>
      <c r="B52" s="961" t="s">
        <v>2219</v>
      </c>
      <c r="C52" s="876" t="s">
        <v>2079</v>
      </c>
      <c r="D52" s="877">
        <v>4620143624886</v>
      </c>
      <c r="E52" s="1016">
        <v>2106909803</v>
      </c>
      <c r="F52" s="538" t="s">
        <v>2080</v>
      </c>
      <c r="G52" s="194" t="s">
        <v>9</v>
      </c>
      <c r="H52" s="473">
        <v>1100</v>
      </c>
      <c r="I52" s="473">
        <v>715</v>
      </c>
      <c r="J52" s="473">
        <v>660</v>
      </c>
      <c r="K52" s="473">
        <v>605</v>
      </c>
      <c r="L52" s="478">
        <v>6</v>
      </c>
      <c r="M52" s="478">
        <v>22</v>
      </c>
      <c r="N52" s="533"/>
      <c r="O52" s="321">
        <f t="shared" si="0"/>
        <v>0</v>
      </c>
      <c r="P52" s="791">
        <f>IF(Лист2!$D$2&gt;=60000,Лист1!K52*Лист1!N52,IF(Лист2!$C$2&gt;=30000,Лист1!J52*Лист1!N52,Лист1!I52*Лист1!N52))</f>
        <v>0</v>
      </c>
      <c r="Q52" s="1036"/>
    </row>
    <row r="53" spans="1:17" ht="29.4" customHeight="1">
      <c r="A53" s="1236"/>
      <c r="B53" s="955" t="s">
        <v>2068</v>
      </c>
      <c r="C53" s="172" t="s">
        <v>1624</v>
      </c>
      <c r="D53" s="665">
        <v>4620143625128</v>
      </c>
      <c r="E53" s="1017">
        <v>2936290009</v>
      </c>
      <c r="F53" s="175" t="s">
        <v>1625</v>
      </c>
      <c r="G53" s="194" t="s">
        <v>9</v>
      </c>
      <c r="H53" s="473">
        <v>550</v>
      </c>
      <c r="I53" s="473">
        <v>358</v>
      </c>
      <c r="J53" s="473">
        <v>330</v>
      </c>
      <c r="K53" s="473">
        <v>303</v>
      </c>
      <c r="L53" s="110">
        <v>20</v>
      </c>
      <c r="M53" s="110"/>
      <c r="N53" s="110"/>
      <c r="O53" s="321">
        <f t="shared" si="0"/>
        <v>0</v>
      </c>
      <c r="P53" s="791">
        <f>IF(Лист2!$D$2&gt;=60000,Лист1!K53*Лист1!N53,IF(Лист2!$C$2&gt;=30000,Лист1!J53*Лист1!N53,Лист1!I53*Лист1!N53))</f>
        <v>0</v>
      </c>
      <c r="Q53" s="1036"/>
    </row>
    <row r="54" spans="1:17" ht="35.4" customHeight="1">
      <c r="A54" s="1236"/>
      <c r="B54" s="955" t="s">
        <v>2069</v>
      </c>
      <c r="C54" s="667" t="s">
        <v>1695</v>
      </c>
      <c r="D54" s="668">
        <v>4620143625111</v>
      </c>
      <c r="E54" s="534">
        <v>2106909803</v>
      </c>
      <c r="F54" s="534" t="s">
        <v>1700</v>
      </c>
      <c r="G54" s="535" t="s">
        <v>9</v>
      </c>
      <c r="H54" s="473">
        <v>850</v>
      </c>
      <c r="I54" s="473">
        <v>553</v>
      </c>
      <c r="J54" s="473">
        <v>510</v>
      </c>
      <c r="K54" s="473">
        <v>468</v>
      </c>
      <c r="L54" s="533">
        <v>15</v>
      </c>
      <c r="M54" s="533">
        <v>45</v>
      </c>
      <c r="N54" s="536"/>
      <c r="O54" s="321">
        <f t="shared" si="0"/>
        <v>0</v>
      </c>
      <c r="P54" s="791">
        <f>IF(Лист2!$D$2&gt;=60000,Лист1!K54*Лист1!N54,IF(Лист2!$C$2&gt;=30000,Лист1!J54*Лист1!N54,Лист1!I54*Лист1!N54))</f>
        <v>0</v>
      </c>
      <c r="Q54" s="1036"/>
    </row>
    <row r="55" spans="1:17" ht="35.4" customHeight="1">
      <c r="A55" s="1236"/>
      <c r="B55" s="1101" t="s">
        <v>2603</v>
      </c>
      <c r="C55" s="1103" t="s">
        <v>2088</v>
      </c>
      <c r="D55" s="1104">
        <v>4620143626972</v>
      </c>
      <c r="E55" s="1105">
        <v>2936290009</v>
      </c>
      <c r="F55" s="1105" t="s">
        <v>2089</v>
      </c>
      <c r="G55" s="893" t="s">
        <v>9</v>
      </c>
      <c r="H55" s="932">
        <v>1300</v>
      </c>
      <c r="I55" s="932">
        <v>520</v>
      </c>
      <c r="J55" s="932">
        <v>520</v>
      </c>
      <c r="K55" s="932">
        <v>520</v>
      </c>
      <c r="L55" s="837">
        <v>6</v>
      </c>
      <c r="M55" s="837">
        <v>24</v>
      </c>
      <c r="N55" s="1106"/>
      <c r="O55" s="813">
        <f t="shared" si="0"/>
        <v>0</v>
      </c>
      <c r="P55" s="814">
        <f>IF(Лист2!$D$2&gt;=60000,Лист1!K55*Лист1!N55,IF(Лист2!$C$2&gt;=30000,Лист1!J55*Лист1!N55,Лист1!I55*Лист1!N55))</f>
        <v>0</v>
      </c>
      <c r="Q55" s="1036"/>
    </row>
    <row r="56" spans="1:17" ht="35.4" customHeight="1">
      <c r="A56" s="1236"/>
      <c r="B56" s="955" t="s">
        <v>2220</v>
      </c>
      <c r="C56" s="667" t="s">
        <v>2085</v>
      </c>
      <c r="D56" s="668">
        <v>4620143626996</v>
      </c>
      <c r="E56" s="534">
        <v>2936290009</v>
      </c>
      <c r="F56" s="534" t="s">
        <v>2086</v>
      </c>
      <c r="G56" s="535" t="s">
        <v>9</v>
      </c>
      <c r="H56" s="473">
        <v>900</v>
      </c>
      <c r="I56" s="473">
        <v>585</v>
      </c>
      <c r="J56" s="473">
        <v>540</v>
      </c>
      <c r="K56" s="473">
        <v>495.00000000000006</v>
      </c>
      <c r="L56" s="533">
        <v>13</v>
      </c>
      <c r="M56" s="533"/>
      <c r="N56" s="536"/>
      <c r="O56" s="321">
        <f t="shared" si="0"/>
        <v>0</v>
      </c>
      <c r="P56" s="791">
        <f>IF(Лист2!$D$2&gt;=60000,Лист1!K56*Лист1!N56,IF(Лист2!$C$2&gt;=30000,Лист1!J56*Лист1!N56,Лист1!I56*Лист1!N56))</f>
        <v>0</v>
      </c>
      <c r="Q56" s="1036"/>
    </row>
    <row r="57" spans="1:17" ht="35.4" customHeight="1">
      <c r="A57" s="1236"/>
      <c r="B57" s="1101" t="s">
        <v>2604</v>
      </c>
      <c r="C57" s="1103" t="s">
        <v>1626</v>
      </c>
      <c r="D57" s="1104">
        <v>4620143625326</v>
      </c>
      <c r="E57" s="1105">
        <v>2106909803</v>
      </c>
      <c r="F57" s="1105" t="s">
        <v>1627</v>
      </c>
      <c r="G57" s="893" t="s">
        <v>9</v>
      </c>
      <c r="H57" s="932">
        <v>1100</v>
      </c>
      <c r="I57" s="932">
        <v>550</v>
      </c>
      <c r="J57" s="932">
        <v>550</v>
      </c>
      <c r="K57" s="932">
        <v>550</v>
      </c>
      <c r="L57" s="837">
        <v>9</v>
      </c>
      <c r="M57" s="837">
        <v>30</v>
      </c>
      <c r="N57" s="1106"/>
      <c r="O57" s="890">
        <f>N57/L57</f>
        <v>0</v>
      </c>
      <c r="P57" s="814">
        <f>IF(Лист2!$D$2&gt;=60000,Лист1!K57*Лист1!N57,IF(Лист2!$C$2&gt;=30000,Лист1!J57*Лист1!N57,Лист1!I57*Лист1!N57))</f>
        <v>0</v>
      </c>
      <c r="Q57" s="1036"/>
    </row>
    <row r="58" spans="1:17" ht="35.4" customHeight="1">
      <c r="A58" s="1236"/>
      <c r="B58" s="956" t="s">
        <v>2529</v>
      </c>
      <c r="C58" s="865" t="s">
        <v>2072</v>
      </c>
      <c r="D58" s="823">
        <v>4620143625821</v>
      </c>
      <c r="E58" s="866">
        <v>2106909803</v>
      </c>
      <c r="F58" s="866" t="s">
        <v>2074</v>
      </c>
      <c r="G58" s="502" t="s">
        <v>9</v>
      </c>
      <c r="H58" s="647">
        <v>1150</v>
      </c>
      <c r="I58" s="647">
        <v>748</v>
      </c>
      <c r="J58" s="647">
        <v>690</v>
      </c>
      <c r="K58" s="647">
        <v>633</v>
      </c>
      <c r="L58" s="803">
        <v>13</v>
      </c>
      <c r="M58" s="803">
        <v>40</v>
      </c>
      <c r="N58" s="867"/>
      <c r="O58" s="529">
        <f>N58/L58</f>
        <v>0</v>
      </c>
      <c r="P58" s="530">
        <f>IF(Лист2!$D$2&gt;=60000,Лист1!K58*Лист1!N58,IF(Лист2!$C$2&gt;=30000,Лист1!J58*Лист1!N58,Лист1!I58*Лист1!N58))</f>
        <v>0</v>
      </c>
      <c r="Q58" s="1036"/>
    </row>
    <row r="59" spans="1:17" ht="35.4" customHeight="1">
      <c r="A59" s="1236"/>
      <c r="B59" s="955" t="s">
        <v>2221</v>
      </c>
      <c r="C59" s="667" t="s">
        <v>2076</v>
      </c>
      <c r="D59" s="668">
        <v>4620143626088</v>
      </c>
      <c r="E59" s="534">
        <v>2106909803</v>
      </c>
      <c r="F59" s="534" t="s">
        <v>2077</v>
      </c>
      <c r="G59" s="535" t="s">
        <v>9</v>
      </c>
      <c r="H59" s="473">
        <v>700</v>
      </c>
      <c r="I59" s="473">
        <v>455</v>
      </c>
      <c r="J59" s="473">
        <v>420</v>
      </c>
      <c r="K59" s="473">
        <v>385.00000000000006</v>
      </c>
      <c r="L59" s="533">
        <v>13</v>
      </c>
      <c r="M59" s="533">
        <v>40</v>
      </c>
      <c r="N59" s="536"/>
      <c r="O59" s="499"/>
      <c r="P59" s="512">
        <f>IF(Лист2!$D$2&gt;=60000,Лист1!K59*Лист1!N59,IF(Лист2!$C$2&gt;=30000,Лист1!J59*Лист1!N59,Лист1!I59*Лист1!N59))</f>
        <v>0</v>
      </c>
      <c r="Q59" s="1036"/>
    </row>
    <row r="60" spans="1:17" ht="35.4" customHeight="1">
      <c r="A60" s="1236"/>
      <c r="B60" s="955" t="s">
        <v>2492</v>
      </c>
      <c r="C60" s="667" t="s">
        <v>2206</v>
      </c>
      <c r="D60" s="668">
        <v>4620143628150</v>
      </c>
      <c r="E60" s="745">
        <v>2106909803</v>
      </c>
      <c r="F60" s="534" t="s">
        <v>2207</v>
      </c>
      <c r="G60" s="535" t="s">
        <v>9</v>
      </c>
      <c r="H60" s="473">
        <v>700</v>
      </c>
      <c r="I60" s="473">
        <v>455</v>
      </c>
      <c r="J60" s="473">
        <v>420</v>
      </c>
      <c r="K60" s="473">
        <v>385</v>
      </c>
      <c r="L60" s="533">
        <v>15</v>
      </c>
      <c r="M60" s="533"/>
      <c r="N60" s="536"/>
      <c r="O60" s="499"/>
      <c r="P60" s="512">
        <f>IF(Лист2!$D$2&gt;=60000,Лист1!K60*Лист1!N60,IF(Лист2!$C$2&gt;=30000,Лист1!J60*Лист1!N60,Лист1!I60*Лист1!N60))</f>
        <v>0</v>
      </c>
      <c r="Q60" s="1036"/>
    </row>
    <row r="61" spans="1:17" ht="35.4" customHeight="1">
      <c r="A61" s="1236"/>
      <c r="B61" s="955" t="s">
        <v>2493</v>
      </c>
      <c r="C61" s="667" t="s">
        <v>2209</v>
      </c>
      <c r="D61" s="668">
        <v>4620143628204</v>
      </c>
      <c r="E61" s="534">
        <v>2106909803</v>
      </c>
      <c r="F61" s="534" t="s">
        <v>2210</v>
      </c>
      <c r="G61" s="535" t="s">
        <v>9</v>
      </c>
      <c r="H61" s="473">
        <v>800</v>
      </c>
      <c r="I61" s="473">
        <v>520</v>
      </c>
      <c r="J61" s="473">
        <v>480</v>
      </c>
      <c r="K61" s="473">
        <v>440.00000000000006</v>
      </c>
      <c r="L61" s="533">
        <v>13</v>
      </c>
      <c r="M61" s="533">
        <v>40</v>
      </c>
      <c r="N61" s="536"/>
      <c r="O61" s="499"/>
      <c r="P61" s="512">
        <f>IF(Лист2!$D$2&gt;=60000,Лист1!K61*Лист1!N61,IF(Лист2!$C$2&gt;=30000,Лист1!J61*Лист1!N61,Лист1!I61*Лист1!N61))</f>
        <v>0</v>
      </c>
      <c r="Q61" s="1036"/>
    </row>
    <row r="62" spans="1:17" ht="35.4" customHeight="1">
      <c r="A62" s="1236"/>
      <c r="B62" s="955" t="s">
        <v>2494</v>
      </c>
      <c r="C62" s="667" t="s">
        <v>2222</v>
      </c>
      <c r="D62" s="668">
        <v>4620143628167</v>
      </c>
      <c r="E62" s="745">
        <v>2106909803</v>
      </c>
      <c r="F62" s="534" t="s">
        <v>2223</v>
      </c>
      <c r="G62" s="535" t="s">
        <v>9</v>
      </c>
      <c r="H62" s="473">
        <v>900</v>
      </c>
      <c r="I62" s="473">
        <v>585</v>
      </c>
      <c r="J62" s="473">
        <v>540</v>
      </c>
      <c r="K62" s="473">
        <v>495.00000000000006</v>
      </c>
      <c r="L62" s="533">
        <v>15</v>
      </c>
      <c r="M62" s="533"/>
      <c r="N62" s="536"/>
      <c r="O62" s="499"/>
      <c r="P62" s="512">
        <f>IF(Лист2!$D$2&gt;=60000,Лист1!K62*Лист1!N62,IF(Лист2!$C$2&gt;=30000,Лист1!J62*Лист1!N62,Лист1!I62*Лист1!N62))</f>
        <v>0</v>
      </c>
      <c r="Q62" s="1036"/>
    </row>
    <row r="63" spans="1:17" ht="35.4" customHeight="1">
      <c r="A63" s="1236"/>
      <c r="B63" s="962" t="s">
        <v>2495</v>
      </c>
      <c r="C63" s="750" t="s">
        <v>2258</v>
      </c>
      <c r="D63" s="751">
        <v>4620143628365</v>
      </c>
      <c r="E63" s="752">
        <v>2106909803</v>
      </c>
      <c r="F63" s="753" t="s">
        <v>2259</v>
      </c>
      <c r="G63" s="754" t="s">
        <v>9</v>
      </c>
      <c r="H63" s="755">
        <v>700</v>
      </c>
      <c r="I63" s="755">
        <v>455</v>
      </c>
      <c r="J63" s="755">
        <v>420</v>
      </c>
      <c r="K63" s="755">
        <v>385</v>
      </c>
      <c r="L63" s="756">
        <v>12</v>
      </c>
      <c r="M63" s="756">
        <v>30</v>
      </c>
      <c r="N63" s="757"/>
      <c r="O63" s="405"/>
      <c r="P63" s="525">
        <f>IF(Лист2!$D$2&gt;=60000,Лист1!K63*Лист1!N63,IF(Лист2!$C$2&gt;=30000,Лист1!J63*Лист1!N63,Лист1!I63*Лист1!N63))</f>
        <v>0</v>
      </c>
      <c r="Q63" s="1036"/>
    </row>
    <row r="64" spans="1:17" ht="35.4" customHeight="1">
      <c r="A64" s="1237"/>
      <c r="B64" s="963" t="s">
        <v>2396</v>
      </c>
      <c r="C64" s="873" t="s">
        <v>2397</v>
      </c>
      <c r="D64" s="874">
        <v>4620143629096</v>
      </c>
      <c r="E64" s="753">
        <v>2106909803</v>
      </c>
      <c r="F64" s="753" t="s">
        <v>2398</v>
      </c>
      <c r="G64" s="754" t="s">
        <v>9</v>
      </c>
      <c r="H64" s="875">
        <v>1100</v>
      </c>
      <c r="I64" s="875">
        <v>715</v>
      </c>
      <c r="J64" s="875">
        <v>660</v>
      </c>
      <c r="K64" s="875">
        <v>605</v>
      </c>
      <c r="L64" s="756">
        <v>15</v>
      </c>
      <c r="M64" s="756">
        <v>40</v>
      </c>
      <c r="N64" s="757"/>
      <c r="O64" s="537"/>
      <c r="P64" s="525">
        <f>IF(Лист2!$D$2&gt;=60000,Лист1!K64*Лист1!N64,IF(Лист2!$C$2&gt;=30000,Лист1!J64*Лист1!N64,Лист1!I64*Лист1!N64))</f>
        <v>0</v>
      </c>
      <c r="Q64" s="1036"/>
    </row>
    <row r="65" spans="1:32" ht="35.4" customHeight="1">
      <c r="A65" s="1237"/>
      <c r="B65" s="964" t="s">
        <v>2399</v>
      </c>
      <c r="C65" s="876" t="s">
        <v>2400</v>
      </c>
      <c r="D65" s="877">
        <v>4620143629201</v>
      </c>
      <c r="E65" s="534">
        <v>2106909803</v>
      </c>
      <c r="F65" s="534" t="s">
        <v>2401</v>
      </c>
      <c r="G65" s="754" t="s">
        <v>9</v>
      </c>
      <c r="H65" s="647">
        <v>800</v>
      </c>
      <c r="I65" s="647">
        <v>520</v>
      </c>
      <c r="J65" s="647">
        <v>480</v>
      </c>
      <c r="K65" s="647">
        <v>440.00000000000006</v>
      </c>
      <c r="L65" s="533">
        <v>4</v>
      </c>
      <c r="M65" s="533">
        <v>12</v>
      </c>
      <c r="N65" s="536"/>
      <c r="O65" s="405"/>
      <c r="P65" s="525">
        <f>IF(Лист2!$D$2&gt;=60000,Лист1!K65*Лист1!N65,IF(Лист2!$C$2&gt;=30000,Лист1!J65*Лист1!N65,Лист1!I65*Лист1!N65))</f>
        <v>0</v>
      </c>
      <c r="Q65" s="1036"/>
    </row>
    <row r="66" spans="1:32" ht="35.4" customHeight="1">
      <c r="A66" s="1237"/>
      <c r="B66" s="964" t="s">
        <v>2402</v>
      </c>
      <c r="C66" s="876" t="s">
        <v>2403</v>
      </c>
      <c r="D66" s="877">
        <v>4620143629218</v>
      </c>
      <c r="E66" s="534">
        <v>2106909803</v>
      </c>
      <c r="F66" s="534" t="s">
        <v>2404</v>
      </c>
      <c r="G66" s="754" t="s">
        <v>9</v>
      </c>
      <c r="H66" s="647">
        <v>800</v>
      </c>
      <c r="I66" s="647">
        <v>520</v>
      </c>
      <c r="J66" s="647">
        <v>480</v>
      </c>
      <c r="K66" s="647">
        <v>440.00000000000006</v>
      </c>
      <c r="L66" s="533">
        <v>4</v>
      </c>
      <c r="M66" s="533">
        <v>12</v>
      </c>
      <c r="N66" s="536"/>
      <c r="O66" s="405"/>
      <c r="P66" s="525">
        <f>IF(Лист2!$D$2&gt;=60000,Лист1!K66*Лист1!N66,IF(Лист2!$C$2&gt;=30000,Лист1!J66*Лист1!N66,Лист1!I66*Лист1!N66))</f>
        <v>0</v>
      </c>
      <c r="Q66" s="1036"/>
    </row>
    <row r="67" spans="1:32" ht="35.4" customHeight="1">
      <c r="A67" s="1237"/>
      <c r="B67" s="965" t="s">
        <v>2405</v>
      </c>
      <c r="C67" s="873" t="s">
        <v>2406</v>
      </c>
      <c r="D67" s="874">
        <v>4620143629225</v>
      </c>
      <c r="E67" s="753">
        <v>2106909803</v>
      </c>
      <c r="F67" s="753" t="s">
        <v>2407</v>
      </c>
      <c r="G67" s="754" t="s">
        <v>9</v>
      </c>
      <c r="H67" s="875">
        <v>800</v>
      </c>
      <c r="I67" s="875">
        <v>520</v>
      </c>
      <c r="J67" s="875">
        <v>480</v>
      </c>
      <c r="K67" s="875">
        <v>440.00000000000006</v>
      </c>
      <c r="L67" s="756">
        <v>4</v>
      </c>
      <c r="M67" s="756">
        <v>12</v>
      </c>
      <c r="N67" s="757"/>
      <c r="O67" s="405"/>
      <c r="P67" s="525">
        <f>IF(Лист2!$D$2&gt;=60000,Лист1!K67*Лист1!N67,IF(Лист2!$C$2&gt;=30000,Лист1!J67*Лист1!N67,Лист1!I67*Лист1!N67))</f>
        <v>0</v>
      </c>
      <c r="Q67" s="1036"/>
    </row>
    <row r="68" spans="1:32" ht="35.4" customHeight="1">
      <c r="A68" s="1237"/>
      <c r="B68" s="964" t="s">
        <v>2408</v>
      </c>
      <c r="C68" s="876" t="s">
        <v>2409</v>
      </c>
      <c r="D68" s="877">
        <v>4620143629232</v>
      </c>
      <c r="E68" s="534">
        <v>2106909803</v>
      </c>
      <c r="F68" s="534" t="s">
        <v>2410</v>
      </c>
      <c r="G68" s="1004" t="s">
        <v>9</v>
      </c>
      <c r="H68" s="647">
        <v>800</v>
      </c>
      <c r="I68" s="647">
        <v>520</v>
      </c>
      <c r="J68" s="647">
        <v>480</v>
      </c>
      <c r="K68" s="647">
        <v>440.00000000000006</v>
      </c>
      <c r="L68" s="533">
        <v>4</v>
      </c>
      <c r="M68" s="533">
        <v>12</v>
      </c>
      <c r="N68" s="536"/>
      <c r="O68" s="499"/>
      <c r="P68" s="512">
        <f>IF(Лист2!$D$2&gt;=60000,Лист1!K68*Лист1!N68,IF(Лист2!$C$2&gt;=30000,Лист1!J68*Лист1!N68,Лист1!I68*Лист1!N68))</f>
        <v>0</v>
      </c>
      <c r="Q68" s="1036"/>
    </row>
    <row r="69" spans="1:32" ht="35.4" customHeight="1">
      <c r="A69" s="1237"/>
      <c r="B69" s="964" t="s">
        <v>2411</v>
      </c>
      <c r="C69" s="876" t="s">
        <v>2412</v>
      </c>
      <c r="D69" s="877">
        <v>4620143629249</v>
      </c>
      <c r="E69" s="534">
        <v>2106909803</v>
      </c>
      <c r="F69" s="534" t="s">
        <v>2413</v>
      </c>
      <c r="G69" s="1004" t="s">
        <v>9</v>
      </c>
      <c r="H69" s="647">
        <v>800</v>
      </c>
      <c r="I69" s="647">
        <v>520</v>
      </c>
      <c r="J69" s="647">
        <v>480</v>
      </c>
      <c r="K69" s="647">
        <v>440.00000000000006</v>
      </c>
      <c r="L69" s="533">
        <v>4</v>
      </c>
      <c r="M69" s="533">
        <v>12</v>
      </c>
      <c r="N69" s="536"/>
      <c r="O69" s="499"/>
      <c r="P69" s="512">
        <f>IF(Лист2!$D$2&gt;=60000,Лист1!K69*Лист1!N69,IF(Лист2!$C$2&gt;=30000,Лист1!J69*Лист1!N69,Лист1!I69*Лист1!N69))</f>
        <v>0</v>
      </c>
      <c r="Q69" s="1036"/>
    </row>
    <row r="70" spans="1:32" ht="35.4" customHeight="1">
      <c r="A70" s="1237"/>
      <c r="B70" s="1028" t="s">
        <v>2705</v>
      </c>
      <c r="C70" s="1029" t="s">
        <v>2703</v>
      </c>
      <c r="D70" s="1030">
        <v>4610266840126</v>
      </c>
      <c r="E70" s="752">
        <v>2106909803</v>
      </c>
      <c r="F70" s="752" t="s">
        <v>2704</v>
      </c>
      <c r="G70" s="1031" t="s">
        <v>9</v>
      </c>
      <c r="H70" s="875">
        <v>2100</v>
      </c>
      <c r="I70" s="875">
        <v>1365</v>
      </c>
      <c r="J70" s="875">
        <v>1260</v>
      </c>
      <c r="K70" s="875">
        <v>1155</v>
      </c>
      <c r="L70" s="808">
        <v>4</v>
      </c>
      <c r="M70" s="808">
        <v>12</v>
      </c>
      <c r="N70" s="1032"/>
      <c r="O70" s="1160"/>
      <c r="P70" s="512">
        <f>IF(Лист2!$D$2&gt;=60000,Лист1!K70*Лист1!N70,IF(Лист2!$C$2&gt;=30000,Лист1!J70*Лист1!N70,Лист1!I70*Лист1!N70))</f>
        <v>0</v>
      </c>
      <c r="Q70" s="1036"/>
    </row>
    <row r="71" spans="1:32" ht="35.4" customHeight="1">
      <c r="A71" s="1237"/>
      <c r="B71" s="1130" t="s">
        <v>2683</v>
      </c>
      <c r="C71" s="1131" t="s">
        <v>2677</v>
      </c>
      <c r="D71" s="1132">
        <v>4610266840249</v>
      </c>
      <c r="E71" s="1133">
        <v>2106909803</v>
      </c>
      <c r="F71" s="1133" t="s">
        <v>2678</v>
      </c>
      <c r="G71" s="754" t="s">
        <v>9</v>
      </c>
      <c r="H71" s="1134">
        <v>950</v>
      </c>
      <c r="I71" s="1134">
        <v>618</v>
      </c>
      <c r="J71" s="1134">
        <v>570</v>
      </c>
      <c r="K71" s="1134">
        <v>523</v>
      </c>
      <c r="L71" s="1135">
        <v>15</v>
      </c>
      <c r="M71" s="1135">
        <v>40</v>
      </c>
      <c r="N71" s="1136"/>
      <c r="O71" s="499"/>
      <c r="P71" s="512">
        <f>IF(Лист2!$D$2&gt;=60000,Лист1!K71*Лист1!N71,IF(Лист2!$C$2&gt;=30000,Лист1!J71*Лист1!N71,Лист1!I71*Лист1!N71))</f>
        <v>0</v>
      </c>
      <c r="Q71" s="1036"/>
    </row>
    <row r="72" spans="1:32" ht="35.4" customHeight="1">
      <c r="A72" s="1237"/>
      <c r="B72" s="964" t="s">
        <v>2544</v>
      </c>
      <c r="C72" s="876" t="s">
        <v>2545</v>
      </c>
      <c r="D72" s="877">
        <v>4610266840119</v>
      </c>
      <c r="E72" s="534">
        <v>2106909803</v>
      </c>
      <c r="F72" s="534" t="s">
        <v>2546</v>
      </c>
      <c r="G72" s="1004" t="s">
        <v>9</v>
      </c>
      <c r="H72" s="647">
        <v>860</v>
      </c>
      <c r="I72" s="647">
        <v>559</v>
      </c>
      <c r="J72" s="647">
        <v>516</v>
      </c>
      <c r="K72" s="647">
        <v>473</v>
      </c>
      <c r="L72" s="533">
        <v>6</v>
      </c>
      <c r="M72" s="533">
        <v>30</v>
      </c>
      <c r="N72" s="536"/>
      <c r="O72" s="499"/>
      <c r="P72" s="512">
        <f>IF(Лист2!$D$2&gt;=60000,Лист1!K72*Лист1!N72,IF(Лист2!$C$2&gt;=30000,Лист1!J72*Лист1!N72,Лист1!I72*Лист1!N72))</f>
        <v>0</v>
      </c>
      <c r="Q72" s="1036"/>
    </row>
    <row r="73" spans="1:32" s="1022" customFormat="1" ht="35.4" customHeight="1">
      <c r="A73" s="1237"/>
      <c r="B73" s="1018" t="s">
        <v>2585</v>
      </c>
      <c r="C73" s="1019" t="s">
        <v>2586</v>
      </c>
      <c r="D73" s="1020">
        <v>4610266840256</v>
      </c>
      <c r="E73" s="866">
        <v>2936270000</v>
      </c>
      <c r="F73" s="866" t="s">
        <v>2587</v>
      </c>
      <c r="G73" s="1021" t="s">
        <v>9</v>
      </c>
      <c r="H73" s="647">
        <v>600</v>
      </c>
      <c r="I73" s="647">
        <v>390</v>
      </c>
      <c r="J73" s="647">
        <v>360</v>
      </c>
      <c r="K73" s="647">
        <v>330</v>
      </c>
      <c r="L73" s="803">
        <v>8</v>
      </c>
      <c r="M73" s="803">
        <v>49</v>
      </c>
      <c r="N73" s="867"/>
      <c r="O73" s="529"/>
      <c r="P73" s="530">
        <f>IF(Лист2!$D$2&gt;=60000,Лист1!K73*Лист1!N73,IF(Лист2!$C$2&gt;=30000,Лист1!J73*Лист1!N73,Лист1!I73*Лист1!N73))</f>
        <v>0</v>
      </c>
      <c r="Q73" s="1036"/>
      <c r="R73" s="951"/>
      <c r="S73" s="951"/>
      <c r="T73" s="1002"/>
      <c r="U73" s="1002"/>
      <c r="V73" s="1002"/>
      <c r="W73" s="1002"/>
      <c r="X73" s="1002"/>
      <c r="Y73" s="1002"/>
      <c r="Z73" s="1002"/>
      <c r="AA73" s="1002"/>
      <c r="AB73" s="1002"/>
      <c r="AC73" s="1002"/>
      <c r="AD73" s="1002"/>
      <c r="AE73" s="1002"/>
      <c r="AF73" s="1002"/>
    </row>
    <row r="74" spans="1:32" s="1022" customFormat="1" ht="35.4" customHeight="1">
      <c r="A74" s="1237"/>
      <c r="B74" s="1018" t="s">
        <v>2595</v>
      </c>
      <c r="C74" s="1019" t="s">
        <v>2598</v>
      </c>
      <c r="D74" s="1020">
        <v>4610266840232</v>
      </c>
      <c r="E74" s="866">
        <v>2936290001</v>
      </c>
      <c r="F74" s="866" t="s">
        <v>2600</v>
      </c>
      <c r="G74" s="1021" t="s">
        <v>9</v>
      </c>
      <c r="H74" s="647">
        <v>750</v>
      </c>
      <c r="I74" s="647">
        <v>488</v>
      </c>
      <c r="J74" s="647">
        <v>450</v>
      </c>
      <c r="K74" s="647">
        <v>413</v>
      </c>
      <c r="L74" s="803">
        <v>12</v>
      </c>
      <c r="M74" s="803">
        <v>35</v>
      </c>
      <c r="N74" s="867"/>
      <c r="O74" s="529"/>
      <c r="P74" s="530">
        <f>IF(Лист2!$D$2&gt;=60000,Лист1!K74*Лист1!N74,IF(Лист2!$C$2&gt;=30000,Лист1!J74*Лист1!N74,Лист1!I74*Лист1!N74))</f>
        <v>0</v>
      </c>
      <c r="Q74" s="1036"/>
      <c r="R74" s="951"/>
      <c r="S74" s="951"/>
      <c r="T74" s="1002"/>
      <c r="U74" s="1002"/>
      <c r="V74" s="1002"/>
      <c r="W74" s="1002"/>
      <c r="X74" s="1002"/>
      <c r="Y74" s="1002"/>
      <c r="Z74" s="1002"/>
      <c r="AA74" s="1002"/>
      <c r="AB74" s="1002"/>
      <c r="AC74" s="1002"/>
      <c r="AD74" s="1002"/>
      <c r="AE74" s="1002"/>
      <c r="AF74" s="1002"/>
    </row>
    <row r="75" spans="1:32" s="1022" customFormat="1" ht="35.4" customHeight="1" thickBot="1">
      <c r="A75" s="1238"/>
      <c r="B75" s="1028" t="s">
        <v>2596</v>
      </c>
      <c r="C75" s="1029" t="s">
        <v>2597</v>
      </c>
      <c r="D75" s="1030">
        <v>4610266840225</v>
      </c>
      <c r="E75" s="752">
        <v>2936260000</v>
      </c>
      <c r="F75" s="752" t="s">
        <v>2599</v>
      </c>
      <c r="G75" s="1031" t="s">
        <v>9</v>
      </c>
      <c r="H75" s="875">
        <v>650</v>
      </c>
      <c r="I75" s="875">
        <v>423</v>
      </c>
      <c r="J75" s="875">
        <v>390</v>
      </c>
      <c r="K75" s="875">
        <v>358</v>
      </c>
      <c r="L75" s="808">
        <v>12</v>
      </c>
      <c r="M75" s="808">
        <v>35</v>
      </c>
      <c r="N75" s="1032"/>
      <c r="O75" s="545"/>
      <c r="P75" s="887">
        <f>IF(Лист2!$D$2&gt;=60000,Лист1!K75*Лист1!N75,IF(Лист2!$C$2&gt;=30000,Лист1!J75*Лист1!N75,Лист1!I75*Лист1!N75))</f>
        <v>0</v>
      </c>
      <c r="Q75" s="1036"/>
      <c r="R75" s="951"/>
      <c r="S75" s="951"/>
      <c r="T75" s="1002"/>
      <c r="U75" s="1002"/>
      <c r="V75" s="1002"/>
      <c r="W75" s="1002"/>
      <c r="X75" s="1002"/>
      <c r="Y75" s="1002"/>
      <c r="Z75" s="1002"/>
      <c r="AA75" s="1002"/>
      <c r="AB75" s="1002"/>
      <c r="AC75" s="1002"/>
      <c r="AD75" s="1002"/>
      <c r="AE75" s="1002"/>
      <c r="AF75" s="1002"/>
    </row>
    <row r="76" spans="1:32" ht="35.4" customHeight="1" thickBot="1">
      <c r="A76" s="1251" t="s">
        <v>1377</v>
      </c>
      <c r="B76" s="1033" t="s">
        <v>1377</v>
      </c>
      <c r="C76" s="824"/>
      <c r="D76" s="824"/>
      <c r="E76" s="1249"/>
      <c r="F76" s="1250"/>
      <c r="G76" s="792"/>
      <c r="H76" s="792"/>
      <c r="I76" s="792"/>
      <c r="J76" s="792"/>
      <c r="K76" s="792"/>
      <c r="L76" s="792"/>
      <c r="M76" s="792"/>
      <c r="N76" s="793"/>
      <c r="O76" s="799"/>
      <c r="P76" s="811"/>
      <c r="Q76" s="1036"/>
    </row>
    <row r="77" spans="1:32" ht="28.8" customHeight="1">
      <c r="A77" s="1196"/>
      <c r="B77" s="337" t="s">
        <v>1550</v>
      </c>
      <c r="C77" s="97" t="s">
        <v>1385</v>
      </c>
      <c r="D77" s="670">
        <v>4620143624817</v>
      </c>
      <c r="E77" s="19">
        <v>9019109009</v>
      </c>
      <c r="F77" s="132" t="s">
        <v>1437</v>
      </c>
      <c r="G77" s="57" t="s">
        <v>2601</v>
      </c>
      <c r="H77" s="59">
        <v>1390</v>
      </c>
      <c r="I77" s="59">
        <v>904</v>
      </c>
      <c r="J77" s="59">
        <v>885</v>
      </c>
      <c r="K77" s="59">
        <v>885</v>
      </c>
      <c r="L77" s="59">
        <v>15</v>
      </c>
      <c r="M77" s="59"/>
      <c r="N77" s="152"/>
      <c r="O77" s="321">
        <f t="shared" ref="O77:O82" si="1">N77/L77</f>
        <v>0</v>
      </c>
      <c r="P77" s="791">
        <f>IF(Лист2!$D$2&gt;=60000,Лист1!K77*Лист1!N77,IF(Лист2!$C$2&gt;=30000,Лист1!J77*Лист1!N77,Лист1!I77*Лист1!N77))</f>
        <v>0</v>
      </c>
      <c r="Q77" s="1036"/>
    </row>
    <row r="78" spans="1:32" ht="28.8" customHeight="1">
      <c r="A78" s="1196"/>
      <c r="B78" s="966" t="s">
        <v>1378</v>
      </c>
      <c r="C78" s="97" t="s">
        <v>1386</v>
      </c>
      <c r="D78" s="670">
        <v>4603774305812</v>
      </c>
      <c r="E78" s="19">
        <v>3406000000</v>
      </c>
      <c r="F78" s="132" t="s">
        <v>1438</v>
      </c>
      <c r="G78" s="57" t="s">
        <v>9</v>
      </c>
      <c r="H78" s="457">
        <v>890</v>
      </c>
      <c r="I78" s="227">
        <v>579</v>
      </c>
      <c r="J78" s="227">
        <v>534</v>
      </c>
      <c r="K78" s="227">
        <v>490</v>
      </c>
      <c r="L78" s="59">
        <v>30</v>
      </c>
      <c r="M78" s="59">
        <v>45</v>
      </c>
      <c r="N78" s="152"/>
      <c r="O78" s="321">
        <f t="shared" si="1"/>
        <v>0</v>
      </c>
      <c r="P78" s="791">
        <f>IF(Лист2!$D$2&gt;=60000,Лист1!K78*Лист1!N78,IF(Лист2!$C$2&gt;=30000,Лист1!J78*Лист1!N78,Лист1!I78*Лист1!N78))</f>
        <v>0</v>
      </c>
      <c r="Q78" s="1036"/>
    </row>
    <row r="79" spans="1:32" ht="28.8" customHeight="1">
      <c r="A79" s="1196"/>
      <c r="B79" s="967" t="s">
        <v>1379</v>
      </c>
      <c r="C79" s="97" t="s">
        <v>1387</v>
      </c>
      <c r="D79" s="670">
        <v>4603774305799</v>
      </c>
      <c r="E79" s="19">
        <v>3406000000</v>
      </c>
      <c r="F79" s="132" t="s">
        <v>1439</v>
      </c>
      <c r="G79" s="57" t="s">
        <v>9</v>
      </c>
      <c r="H79" s="323">
        <v>890</v>
      </c>
      <c r="I79" s="227">
        <v>579</v>
      </c>
      <c r="J79" s="227">
        <v>534</v>
      </c>
      <c r="K79" s="227">
        <v>490</v>
      </c>
      <c r="L79" s="59">
        <v>30</v>
      </c>
      <c r="M79" s="59">
        <v>45</v>
      </c>
      <c r="N79" s="152"/>
      <c r="O79" s="321">
        <f t="shared" si="1"/>
        <v>0</v>
      </c>
      <c r="P79" s="791">
        <f>IF(Лист2!$D$2&gt;=60000,Лист1!K79*Лист1!N79,IF(Лист2!$C$2&gt;=30000,Лист1!J79*Лист1!N79,Лист1!I79*Лист1!N79))</f>
        <v>0</v>
      </c>
      <c r="Q79" s="1036"/>
    </row>
    <row r="80" spans="1:32" ht="28.8" customHeight="1">
      <c r="A80" s="1196"/>
      <c r="B80" s="967" t="s">
        <v>1380</v>
      </c>
      <c r="C80" s="99" t="s">
        <v>1388</v>
      </c>
      <c r="D80" s="671">
        <v>4603774305829</v>
      </c>
      <c r="E80" s="19">
        <v>3406000000</v>
      </c>
      <c r="F80" s="132" t="s">
        <v>1440</v>
      </c>
      <c r="G80" s="57" t="s">
        <v>9</v>
      </c>
      <c r="H80" s="323">
        <v>890</v>
      </c>
      <c r="I80" s="227">
        <v>579</v>
      </c>
      <c r="J80" s="227">
        <v>534</v>
      </c>
      <c r="K80" s="227">
        <v>490</v>
      </c>
      <c r="L80" s="177">
        <v>30</v>
      </c>
      <c r="M80" s="177">
        <v>45</v>
      </c>
      <c r="N80" s="177"/>
      <c r="O80" s="321">
        <f t="shared" si="1"/>
        <v>0</v>
      </c>
      <c r="P80" s="791">
        <f>IF(Лист2!$D$2&gt;=60000,Лист1!K80*Лист1!N80,IF(Лист2!$C$2&gt;=30000,Лист1!J80*Лист1!N80,Лист1!I80*Лист1!N80))</f>
        <v>0</v>
      </c>
      <c r="Q80" s="1036"/>
    </row>
    <row r="81" spans="1:17" ht="28.8" customHeight="1">
      <c r="A81" s="1196"/>
      <c r="B81" s="967" t="s">
        <v>1381</v>
      </c>
      <c r="C81" s="99" t="s">
        <v>1389</v>
      </c>
      <c r="D81" s="671">
        <v>4603774305805</v>
      </c>
      <c r="E81" s="19">
        <v>3406000000</v>
      </c>
      <c r="F81" s="132" t="s">
        <v>1441</v>
      </c>
      <c r="G81" s="57" t="s">
        <v>9</v>
      </c>
      <c r="H81" s="323">
        <v>890</v>
      </c>
      <c r="I81" s="227">
        <v>579</v>
      </c>
      <c r="J81" s="227">
        <v>534</v>
      </c>
      <c r="K81" s="227">
        <v>490</v>
      </c>
      <c r="L81" s="177">
        <v>30</v>
      </c>
      <c r="M81" s="177">
        <v>45</v>
      </c>
      <c r="N81" s="177"/>
      <c r="O81" s="321">
        <f t="shared" si="1"/>
        <v>0</v>
      </c>
      <c r="P81" s="791">
        <f>IF(Лист2!$D$2&gt;=60000,Лист1!K81*Лист1!N81,IF(Лист2!$C$2&gt;=30000,Лист1!J81*Лист1!N81,Лист1!I81*Лист1!N81))</f>
        <v>0</v>
      </c>
      <c r="Q81" s="1036"/>
    </row>
    <row r="82" spans="1:17" ht="28.8" customHeight="1" thickBot="1">
      <c r="A82" s="1196"/>
      <c r="B82" s="968" t="s">
        <v>1382</v>
      </c>
      <c r="C82" s="247" t="s">
        <v>1390</v>
      </c>
      <c r="D82" s="672">
        <v>4603766015996</v>
      </c>
      <c r="E82" s="135">
        <v>3605000000</v>
      </c>
      <c r="F82" s="160" t="s">
        <v>1485</v>
      </c>
      <c r="G82" s="295" t="s">
        <v>9</v>
      </c>
      <c r="H82" s="303">
        <v>110</v>
      </c>
      <c r="I82" s="303">
        <v>72</v>
      </c>
      <c r="J82" s="303">
        <v>67</v>
      </c>
      <c r="K82" s="303">
        <v>61</v>
      </c>
      <c r="L82" s="303">
        <v>20</v>
      </c>
      <c r="M82" s="303"/>
      <c r="N82" s="303"/>
      <c r="O82" s="321">
        <f t="shared" si="1"/>
        <v>0</v>
      </c>
      <c r="P82" s="791">
        <f>IF(Лист2!$D$2&gt;=60000,Лист1!K82*Лист1!N82,IF(Лист2!$C$2&gt;=30000,Лист1!J82*Лист1!N82,Лист1!I82*Лист1!N82))</f>
        <v>0</v>
      </c>
      <c r="Q82" s="1036"/>
    </row>
    <row r="83" spans="1:17" ht="35.4" customHeight="1" thickBot="1">
      <c r="A83" s="1196"/>
      <c r="B83" s="341" t="s">
        <v>2212</v>
      </c>
      <c r="C83" s="673"/>
      <c r="D83" s="674"/>
      <c r="E83" s="304"/>
      <c r="F83" s="304"/>
      <c r="G83" s="305"/>
      <c r="H83" s="306"/>
      <c r="I83" s="306"/>
      <c r="J83" s="306"/>
      <c r="K83" s="306"/>
      <c r="L83" s="306"/>
      <c r="M83" s="306"/>
      <c r="N83" s="306"/>
      <c r="O83" s="321"/>
      <c r="P83" s="306"/>
      <c r="Q83" s="1036"/>
    </row>
    <row r="84" spans="1:17" ht="94.2" customHeight="1">
      <c r="A84" s="1196"/>
      <c r="B84" s="342" t="s">
        <v>2313</v>
      </c>
      <c r="C84" s="301" t="s">
        <v>1391</v>
      </c>
      <c r="D84" s="669">
        <v>4603774307878</v>
      </c>
      <c r="E84" s="118">
        <v>3304990000</v>
      </c>
      <c r="F84" s="193" t="s">
        <v>1442</v>
      </c>
      <c r="G84" s="235" t="s">
        <v>9</v>
      </c>
      <c r="H84" s="234">
        <v>2950</v>
      </c>
      <c r="I84" s="234">
        <v>1918</v>
      </c>
      <c r="J84" s="234">
        <v>1770</v>
      </c>
      <c r="K84" s="234">
        <v>1623</v>
      </c>
      <c r="L84" s="234"/>
      <c r="M84" s="234"/>
      <c r="N84" s="250"/>
      <c r="O84" s="321"/>
      <c r="P84" s="791">
        <f>IF(Лист2!$D$2&gt;=60000,Лист1!K84*Лист1!N84,IF(Лист2!$C$2&gt;=30000,Лист1!J84*Лист1!N84,Лист1!I84*Лист1!N84))</f>
        <v>0</v>
      </c>
      <c r="Q84" s="1036"/>
    </row>
    <row r="85" spans="1:17" ht="92.4" customHeight="1">
      <c r="A85" s="1196"/>
      <c r="B85" s="343" t="s">
        <v>2314</v>
      </c>
      <c r="C85" s="97" t="s">
        <v>1392</v>
      </c>
      <c r="D85" s="670">
        <v>4603774307885</v>
      </c>
      <c r="E85" s="19">
        <v>3304990000</v>
      </c>
      <c r="F85" s="132" t="s">
        <v>1443</v>
      </c>
      <c r="G85" s="57" t="s">
        <v>9</v>
      </c>
      <c r="H85" s="59">
        <v>3150</v>
      </c>
      <c r="I85" s="59">
        <v>2048</v>
      </c>
      <c r="J85" s="59">
        <v>1890</v>
      </c>
      <c r="K85" s="59">
        <v>1733</v>
      </c>
      <c r="L85" s="59"/>
      <c r="M85" s="59"/>
      <c r="N85" s="152"/>
      <c r="O85" s="321"/>
      <c r="P85" s="791">
        <f>IF(Лист2!$D$2&gt;=60000,Лист1!K85*Лист1!N85,IF(Лист2!$C$2&gt;=30000,Лист1!J85*Лист1!N85,Лист1!I85*Лист1!N85))</f>
        <v>0</v>
      </c>
      <c r="Q85" s="1036"/>
    </row>
    <row r="86" spans="1:17" ht="84.6" customHeight="1" thickBot="1">
      <c r="A86" s="1196"/>
      <c r="B86" s="344" t="s">
        <v>2315</v>
      </c>
      <c r="C86" s="294" t="s">
        <v>1393</v>
      </c>
      <c r="D86" s="675">
        <v>4603774307939</v>
      </c>
      <c r="E86" s="135">
        <v>3304990000</v>
      </c>
      <c r="F86" s="160" t="s">
        <v>1444</v>
      </c>
      <c r="G86" s="295" t="s">
        <v>9</v>
      </c>
      <c r="H86" s="296">
        <v>2800</v>
      </c>
      <c r="I86" s="296">
        <v>1820</v>
      </c>
      <c r="J86" s="296">
        <v>1680</v>
      </c>
      <c r="K86" s="296">
        <v>1540</v>
      </c>
      <c r="L86" s="296"/>
      <c r="M86" s="296"/>
      <c r="N86" s="254"/>
      <c r="O86" s="321"/>
      <c r="P86" s="791">
        <f>IF(Лист2!$D$2&gt;=60000,Лист1!K86*Лист1!N86,IF(Лист2!$C$2&gt;=30000,Лист1!J86*Лист1!N86,Лист1!I86*Лист1!N86))</f>
        <v>0</v>
      </c>
      <c r="Q86" s="1036"/>
    </row>
    <row r="87" spans="1:17" ht="35.4" customHeight="1" thickBot="1">
      <c r="A87" s="1196"/>
      <c r="B87" s="341" t="s">
        <v>1384</v>
      </c>
      <c r="C87" s="309"/>
      <c r="D87" s="676"/>
      <c r="E87" s="310"/>
      <c r="F87" s="310"/>
      <c r="G87" s="311"/>
      <c r="H87" s="311"/>
      <c r="I87" s="311"/>
      <c r="J87" s="311"/>
      <c r="K87" s="311"/>
      <c r="L87" s="311"/>
      <c r="M87" s="311"/>
      <c r="N87" s="312"/>
      <c r="O87" s="321"/>
      <c r="P87" s="312"/>
      <c r="Q87" s="1036"/>
    </row>
    <row r="88" spans="1:17" ht="35.4" customHeight="1">
      <c r="A88" s="1196"/>
      <c r="B88" s="969" t="s">
        <v>1726</v>
      </c>
      <c r="C88" s="123" t="s">
        <v>1394</v>
      </c>
      <c r="D88" s="677">
        <v>4603774307908</v>
      </c>
      <c r="E88" s="118">
        <v>3305100000</v>
      </c>
      <c r="F88" s="193" t="s">
        <v>1445</v>
      </c>
      <c r="G88" s="235" t="s">
        <v>9</v>
      </c>
      <c r="H88" s="307">
        <v>950</v>
      </c>
      <c r="I88" s="307">
        <v>618</v>
      </c>
      <c r="J88" s="307">
        <v>570</v>
      </c>
      <c r="K88" s="307">
        <v>523</v>
      </c>
      <c r="L88" s="308">
        <v>20</v>
      </c>
      <c r="M88" s="308"/>
      <c r="N88" s="308"/>
      <c r="O88" s="321"/>
      <c r="P88" s="791">
        <f>IF(Лист2!$D$2&gt;=60000,Лист1!K88*Лист1!N88,IF(Лист2!$C$2&gt;=30000,Лист1!J88*Лист1!N88,Лист1!I88*Лист1!N88))</f>
        <v>0</v>
      </c>
      <c r="Q88" s="1036"/>
    </row>
    <row r="89" spans="1:17" ht="35.4" customHeight="1">
      <c r="A89" s="1196"/>
      <c r="B89" s="969" t="s">
        <v>1727</v>
      </c>
      <c r="C89" s="99" t="s">
        <v>1395</v>
      </c>
      <c r="D89" s="671">
        <v>4603774307892</v>
      </c>
      <c r="E89" s="19">
        <v>3305100000</v>
      </c>
      <c r="F89" s="132" t="s">
        <v>1446</v>
      </c>
      <c r="G89" s="57" t="s">
        <v>9</v>
      </c>
      <c r="H89" s="226">
        <v>950</v>
      </c>
      <c r="I89" s="226">
        <v>618</v>
      </c>
      <c r="J89" s="226">
        <v>570</v>
      </c>
      <c r="K89" s="226">
        <v>523</v>
      </c>
      <c r="L89" s="457">
        <v>20</v>
      </c>
      <c r="M89" s="177"/>
      <c r="N89" s="177"/>
      <c r="O89" s="321">
        <f t="shared" ref="O89:O132" si="2">N89/L89</f>
        <v>0</v>
      </c>
      <c r="P89" s="791">
        <f>IF(Лист2!$D$2&gt;=60000,Лист1!K89*Лист1!N89,IF(Лист2!$C$2&gt;=30000,Лист1!J89*Лист1!N89,Лист1!I89*Лист1!N89))</f>
        <v>0</v>
      </c>
      <c r="Q89" s="1036"/>
    </row>
    <row r="90" spans="1:17" ht="35.4" customHeight="1">
      <c r="A90" s="1196"/>
      <c r="B90" s="969" t="s">
        <v>1728</v>
      </c>
      <c r="C90" s="99" t="s">
        <v>1396</v>
      </c>
      <c r="D90" s="671">
        <v>4603774307915</v>
      </c>
      <c r="E90" s="19">
        <v>3305100000</v>
      </c>
      <c r="F90" s="132" t="s">
        <v>1447</v>
      </c>
      <c r="G90" s="57" t="s">
        <v>9</v>
      </c>
      <c r="H90" s="226">
        <v>950</v>
      </c>
      <c r="I90" s="226">
        <v>618</v>
      </c>
      <c r="J90" s="226">
        <v>570</v>
      </c>
      <c r="K90" s="226">
        <v>523</v>
      </c>
      <c r="L90" s="457">
        <v>20</v>
      </c>
      <c r="M90" s="177"/>
      <c r="N90" s="177"/>
      <c r="O90" s="321">
        <f t="shared" si="2"/>
        <v>0</v>
      </c>
      <c r="P90" s="791">
        <f>IF(Лист2!$D$2&gt;=60000,Лист1!K90*Лист1!N90,IF(Лист2!$C$2&gt;=30000,Лист1!J90*Лист1!N90,Лист1!I90*Лист1!N90))</f>
        <v>0</v>
      </c>
      <c r="Q90" s="1036"/>
    </row>
    <row r="91" spans="1:17" ht="35.4" customHeight="1">
      <c r="A91" s="1196"/>
      <c r="B91" s="969" t="s">
        <v>1729</v>
      </c>
      <c r="C91" s="99" t="s">
        <v>1397</v>
      </c>
      <c r="D91" s="671">
        <v>4603774307922</v>
      </c>
      <c r="E91" s="19">
        <v>3305900009</v>
      </c>
      <c r="F91" s="132" t="s">
        <v>1448</v>
      </c>
      <c r="G91" s="57" t="s">
        <v>9</v>
      </c>
      <c r="H91" s="226">
        <v>950</v>
      </c>
      <c r="I91" s="226">
        <v>618</v>
      </c>
      <c r="J91" s="226">
        <v>570</v>
      </c>
      <c r="K91" s="226">
        <v>523</v>
      </c>
      <c r="L91" s="457">
        <v>20</v>
      </c>
      <c r="M91" s="177"/>
      <c r="N91" s="177"/>
      <c r="O91" s="321">
        <f t="shared" si="2"/>
        <v>0</v>
      </c>
      <c r="P91" s="791">
        <f>IF(Лист2!$D$2&gt;=60000,Лист1!K91*Лист1!N91,IF(Лист2!$C$2&gt;=30000,Лист1!J91*Лист1!N91,Лист1!I91*Лист1!N91))</f>
        <v>0</v>
      </c>
      <c r="Q91" s="1036"/>
    </row>
    <row r="92" spans="1:17" ht="35.4" customHeight="1">
      <c r="A92" s="1196"/>
      <c r="B92" s="970" t="s">
        <v>2070</v>
      </c>
      <c r="C92" s="971" t="s">
        <v>1615</v>
      </c>
      <c r="D92" s="972">
        <v>4620143625104</v>
      </c>
      <c r="E92" s="19">
        <v>3304990000</v>
      </c>
      <c r="F92" s="132" t="s">
        <v>1616</v>
      </c>
      <c r="G92" s="57" t="s">
        <v>9</v>
      </c>
      <c r="H92" s="457">
        <v>700</v>
      </c>
      <c r="I92" s="227">
        <v>455</v>
      </c>
      <c r="J92" s="227">
        <v>420</v>
      </c>
      <c r="K92" s="227">
        <v>385</v>
      </c>
      <c r="L92" s="457">
        <v>9</v>
      </c>
      <c r="M92" s="177">
        <v>19</v>
      </c>
      <c r="N92" s="177"/>
      <c r="O92" s="321">
        <f t="shared" si="2"/>
        <v>0</v>
      </c>
      <c r="P92" s="791">
        <f>IF(Лист2!$D$2&gt;=60000,Лист1!K92*Лист1!N92,IF(Лист2!$C$2&gt;=30000,Лист1!J92*Лист1!N92,Лист1!I92*Лист1!N92))</f>
        <v>0</v>
      </c>
      <c r="Q92" s="1036"/>
    </row>
    <row r="93" spans="1:17" ht="35.4" customHeight="1">
      <c r="A93" s="1196"/>
      <c r="B93" s="970" t="s">
        <v>2071</v>
      </c>
      <c r="C93" s="971" t="s">
        <v>1618</v>
      </c>
      <c r="D93" s="972">
        <v>4620143625319</v>
      </c>
      <c r="E93" s="19">
        <v>3401300000</v>
      </c>
      <c r="F93" s="132" t="s">
        <v>1619</v>
      </c>
      <c r="G93" s="57" t="s">
        <v>9</v>
      </c>
      <c r="H93" s="457">
        <v>650</v>
      </c>
      <c r="I93" s="227">
        <v>423</v>
      </c>
      <c r="J93" s="227">
        <v>390</v>
      </c>
      <c r="K93" s="227">
        <v>358</v>
      </c>
      <c r="L93" s="457">
        <v>9</v>
      </c>
      <c r="M93" s="177">
        <v>19</v>
      </c>
      <c r="N93" s="177"/>
      <c r="O93" s="321">
        <f t="shared" si="2"/>
        <v>0</v>
      </c>
      <c r="P93" s="791">
        <f>IF(Лист2!$D$2&gt;=60000,Лист1!K93*Лист1!N93,IF(Лист2!$C$2&gt;=30000,Лист1!J93*Лист1!N93,Лист1!I93*Лист1!N93))</f>
        <v>0</v>
      </c>
      <c r="Q93" s="1036"/>
    </row>
    <row r="94" spans="1:17" ht="35.4" customHeight="1">
      <c r="A94" s="1196"/>
      <c r="B94" s="342" t="s">
        <v>1730</v>
      </c>
      <c r="C94" s="99" t="s">
        <v>1398</v>
      </c>
      <c r="D94" s="164">
        <v>4603774305317</v>
      </c>
      <c r="E94" s="19">
        <v>3304990000</v>
      </c>
      <c r="F94" s="132" t="s">
        <v>1449</v>
      </c>
      <c r="G94" s="19" t="s">
        <v>9</v>
      </c>
      <c r="H94" s="227">
        <v>1350</v>
      </c>
      <c r="I94" s="227">
        <v>878</v>
      </c>
      <c r="J94" s="227">
        <v>810</v>
      </c>
      <c r="K94" s="227">
        <v>743</v>
      </c>
      <c r="L94" s="457">
        <v>100</v>
      </c>
      <c r="M94" s="162"/>
      <c r="N94" s="19"/>
      <c r="O94" s="321">
        <f t="shared" si="2"/>
        <v>0</v>
      </c>
      <c r="P94" s="791">
        <f>IF(Лист2!$D$2&gt;=60000,Лист1!K94*Лист1!N94,IF(Лист2!$C$2&gt;=30000,Лист1!J94*Лист1!N94,Лист1!I94*Лист1!N94))</f>
        <v>0</v>
      </c>
      <c r="Q94" s="1036"/>
    </row>
    <row r="95" spans="1:17" ht="35.4" customHeight="1">
      <c r="A95" s="1196"/>
      <c r="B95" s="342" t="s">
        <v>2013</v>
      </c>
      <c r="C95" s="98" t="s">
        <v>1399</v>
      </c>
      <c r="D95" s="666">
        <v>4603774305300</v>
      </c>
      <c r="E95" s="42">
        <v>3304990000</v>
      </c>
      <c r="F95" s="408" t="s">
        <v>1450</v>
      </c>
      <c r="G95" s="60" t="s">
        <v>9</v>
      </c>
      <c r="H95" s="457">
        <v>1250</v>
      </c>
      <c r="I95" s="457">
        <v>813</v>
      </c>
      <c r="J95" s="457">
        <v>750</v>
      </c>
      <c r="K95" s="457">
        <v>688</v>
      </c>
      <c r="L95" s="457">
        <v>100</v>
      </c>
      <c r="M95" s="448"/>
      <c r="N95" s="448"/>
      <c r="O95" s="801">
        <f t="shared" si="2"/>
        <v>0</v>
      </c>
      <c r="P95" s="794">
        <f>IF(Лист2!$D$2&gt;=60000,Лист1!K95*Лист1!N95,IF(Лист2!$C$2&gt;=30000,Лист1!J95*Лист1!N95,Лист1!I95*Лист1!N95))</f>
        <v>0</v>
      </c>
      <c r="Q95" s="1036"/>
    </row>
    <row r="96" spans="1:17" ht="35.4" customHeight="1">
      <c r="A96" s="1196"/>
      <c r="B96" s="452" t="s">
        <v>1732</v>
      </c>
      <c r="C96" s="678" t="s">
        <v>1400</v>
      </c>
      <c r="D96" s="666">
        <v>4603766014012</v>
      </c>
      <c r="E96" s="42">
        <v>3304990000</v>
      </c>
      <c r="F96" s="408" t="s">
        <v>1451</v>
      </c>
      <c r="G96" s="60" t="s">
        <v>9</v>
      </c>
      <c r="H96" s="458">
        <v>960</v>
      </c>
      <c r="I96" s="323">
        <v>624</v>
      </c>
      <c r="J96" s="323">
        <v>576</v>
      </c>
      <c r="K96" s="323">
        <v>528</v>
      </c>
      <c r="L96" s="458">
        <v>8</v>
      </c>
      <c r="M96" s="458">
        <v>24</v>
      </c>
      <c r="N96" s="448"/>
      <c r="O96" s="801">
        <f t="shared" si="2"/>
        <v>0</v>
      </c>
      <c r="P96" s="794">
        <f>IF(Лист2!$D$2&gt;=60000,Лист1!K96*Лист1!N96,IF(Лист2!$C$2&gt;=30000,Лист1!J96*Лист1!N96,Лист1!I96*Лист1!N96))</f>
        <v>0</v>
      </c>
      <c r="Q96" s="1036"/>
    </row>
    <row r="97" spans="1:17" ht="35.4" customHeight="1">
      <c r="A97" s="1196"/>
      <c r="B97" s="452" t="s">
        <v>1733</v>
      </c>
      <c r="C97" s="678" t="s">
        <v>1401</v>
      </c>
      <c r="D97" s="666">
        <v>4603766014029</v>
      </c>
      <c r="E97" s="42">
        <v>3304990000</v>
      </c>
      <c r="F97" s="408" t="s">
        <v>1452</v>
      </c>
      <c r="G97" s="60" t="s">
        <v>9</v>
      </c>
      <c r="H97" s="458">
        <v>960</v>
      </c>
      <c r="I97" s="323">
        <v>624</v>
      </c>
      <c r="J97" s="323">
        <v>576</v>
      </c>
      <c r="K97" s="323">
        <v>528</v>
      </c>
      <c r="L97" s="420">
        <v>8</v>
      </c>
      <c r="M97" s="420">
        <v>24</v>
      </c>
      <c r="N97" s="448"/>
      <c r="O97" s="801">
        <f t="shared" si="2"/>
        <v>0</v>
      </c>
      <c r="P97" s="794">
        <f>IF(Лист2!$D$2&gt;=60000,Лист1!K97*Лист1!N97,IF(Лист2!$C$2&gt;=30000,Лист1!J97*Лист1!N97,Лист1!I97*Лист1!N97))</f>
        <v>0</v>
      </c>
      <c r="Q97" s="1036"/>
    </row>
    <row r="98" spans="1:17" ht="35.4" customHeight="1">
      <c r="A98" s="1196"/>
      <c r="B98" s="452" t="s">
        <v>2003</v>
      </c>
      <c r="C98" s="678" t="s">
        <v>1402</v>
      </c>
      <c r="D98" s="666">
        <v>4603766014036</v>
      </c>
      <c r="E98" s="42">
        <v>3304990000</v>
      </c>
      <c r="F98" s="408" t="s">
        <v>1453</v>
      </c>
      <c r="G98" s="60" t="s">
        <v>9</v>
      </c>
      <c r="H98" s="458">
        <v>960</v>
      </c>
      <c r="I98" s="323">
        <v>624</v>
      </c>
      <c r="J98" s="323">
        <v>576</v>
      </c>
      <c r="K98" s="323">
        <v>528</v>
      </c>
      <c r="L98" s="420">
        <v>8</v>
      </c>
      <c r="M98" s="420">
        <v>24</v>
      </c>
      <c r="N98" s="448"/>
      <c r="O98" s="801">
        <f t="shared" si="2"/>
        <v>0</v>
      </c>
      <c r="P98" s="794">
        <f>IF(Лист2!$D$2&gt;=60000,Лист1!K98*Лист1!N98,IF(Лист2!$C$2&gt;=30000,Лист1!J98*Лист1!N98,Лист1!I98*Лист1!N98))</f>
        <v>0</v>
      </c>
      <c r="Q98" s="1036"/>
    </row>
    <row r="99" spans="1:17" ht="35.4" customHeight="1">
      <c r="A99" s="1196"/>
      <c r="B99" s="452" t="s">
        <v>1734</v>
      </c>
      <c r="C99" s="679" t="s">
        <v>1403</v>
      </c>
      <c r="D99" s="680">
        <v>4603766014043</v>
      </c>
      <c r="E99" s="42">
        <v>3304990000</v>
      </c>
      <c r="F99" s="408" t="s">
        <v>1454</v>
      </c>
      <c r="G99" s="60" t="s">
        <v>9</v>
      </c>
      <c r="H99" s="451">
        <v>960</v>
      </c>
      <c r="I99" s="323">
        <v>624</v>
      </c>
      <c r="J99" s="323">
        <v>576</v>
      </c>
      <c r="K99" s="323">
        <v>528</v>
      </c>
      <c r="L99" s="431">
        <v>8</v>
      </c>
      <c r="M99" s="431">
        <v>24</v>
      </c>
      <c r="N99" s="61"/>
      <c r="O99" s="801">
        <f t="shared" si="2"/>
        <v>0</v>
      </c>
      <c r="P99" s="794">
        <f>IF(Лист2!$D$2&gt;=60000,Лист1!K99*Лист1!N99,IF(Лист2!$C$2&gt;=30000,Лист1!J99*Лист1!N99,Лист1!I99*Лист1!N99))</f>
        <v>0</v>
      </c>
      <c r="Q99" s="1036"/>
    </row>
    <row r="100" spans="1:17" ht="35.4" customHeight="1">
      <c r="A100" s="1196"/>
      <c r="B100" s="506" t="s">
        <v>2014</v>
      </c>
      <c r="C100" s="436" t="s">
        <v>1404</v>
      </c>
      <c r="D100" s="680">
        <v>4603749312890</v>
      </c>
      <c r="E100" s="42">
        <v>3305900009</v>
      </c>
      <c r="F100" s="408" t="s">
        <v>1455</v>
      </c>
      <c r="G100" s="60" t="s">
        <v>9</v>
      </c>
      <c r="H100" s="458">
        <v>850</v>
      </c>
      <c r="I100" s="458">
        <v>553</v>
      </c>
      <c r="J100" s="458">
        <v>510</v>
      </c>
      <c r="K100" s="458">
        <v>468</v>
      </c>
      <c r="L100" s="420">
        <v>8</v>
      </c>
      <c r="M100" s="420">
        <v>24</v>
      </c>
      <c r="N100" s="61"/>
      <c r="O100" s="801">
        <f t="shared" si="2"/>
        <v>0</v>
      </c>
      <c r="P100" s="794">
        <f>IF(Лист2!$D$2&gt;=60000,Лист1!K100*Лист1!N100,IF(Лист2!$C$2&gt;=30000,Лист1!J100*Лист1!N100,Лист1!I100*Лист1!N100))</f>
        <v>0</v>
      </c>
      <c r="Q100" s="1036"/>
    </row>
    <row r="101" spans="1:17" ht="35.4" hidden="1" customHeight="1">
      <c r="A101" s="1207"/>
      <c r="B101" s="1137" t="s">
        <v>1735</v>
      </c>
      <c r="C101" s="1045" t="s">
        <v>1405</v>
      </c>
      <c r="D101" s="1046">
        <v>4603749313347</v>
      </c>
      <c r="E101" s="1070">
        <v>3304990000</v>
      </c>
      <c r="F101" s="1128" t="s">
        <v>1456</v>
      </c>
      <c r="G101" s="1048" t="s">
        <v>9</v>
      </c>
      <c r="H101" s="1138">
        <v>980</v>
      </c>
      <c r="I101" s="1138">
        <v>637</v>
      </c>
      <c r="J101" s="1138">
        <v>588</v>
      </c>
      <c r="K101" s="1138">
        <v>539</v>
      </c>
      <c r="L101" s="1049">
        <v>12</v>
      </c>
      <c r="M101" s="1049">
        <v>42</v>
      </c>
      <c r="N101" s="1050"/>
      <c r="O101" s="1129">
        <f t="shared" si="2"/>
        <v>0</v>
      </c>
      <c r="P101" s="1042">
        <f>IF(Лист2!$D$2&gt;=60000,Лист1!K101*Лист1!N101,IF(Лист2!$C$2&gt;=30000,Лист1!J101*Лист1!N101,Лист1!I101*Лист1!N101))</f>
        <v>0</v>
      </c>
      <c r="Q101" s="1036" t="s">
        <v>2684</v>
      </c>
    </row>
    <row r="102" spans="1:17" ht="39.75" hidden="1" customHeight="1">
      <c r="A102" s="1207"/>
      <c r="B102" s="1047" t="s">
        <v>1736</v>
      </c>
      <c r="C102" s="1045" t="s">
        <v>1406</v>
      </c>
      <c r="D102" s="1046">
        <v>4603749313330</v>
      </c>
      <c r="E102" s="42">
        <v>3304990000</v>
      </c>
      <c r="F102" s="408" t="s">
        <v>1457</v>
      </c>
      <c r="G102" s="1048" t="s">
        <v>9</v>
      </c>
      <c r="H102" s="1049">
        <v>980</v>
      </c>
      <c r="I102" s="1049">
        <v>637</v>
      </c>
      <c r="J102" s="1049">
        <v>588</v>
      </c>
      <c r="K102" s="1049">
        <v>539</v>
      </c>
      <c r="L102" s="420">
        <v>12</v>
      </c>
      <c r="M102" s="420">
        <v>42</v>
      </c>
      <c r="N102" s="1050"/>
      <c r="O102" s="801">
        <f t="shared" si="2"/>
        <v>0</v>
      </c>
      <c r="P102" s="1042">
        <f>IF(Лист2!$D$2&gt;=60000,Лист1!K102*Лист1!N102,IF(Лист2!$C$2&gt;=30000,Лист1!J102*Лист1!N102,Лист1!I102*Лист1!N102))</f>
        <v>0</v>
      </c>
      <c r="Q102" s="1036" t="s">
        <v>2684</v>
      </c>
    </row>
    <row r="103" spans="1:17" ht="35.4" hidden="1" customHeight="1">
      <c r="A103" s="1196"/>
      <c r="B103" s="1137" t="s">
        <v>2174</v>
      </c>
      <c r="C103" s="1066" t="s">
        <v>1407</v>
      </c>
      <c r="D103" s="1163">
        <v>4603749313354</v>
      </c>
      <c r="E103" s="1070">
        <v>3304990000</v>
      </c>
      <c r="F103" s="1128" t="s">
        <v>1458</v>
      </c>
      <c r="G103" s="1048" t="s">
        <v>9</v>
      </c>
      <c r="H103" s="1049">
        <v>980</v>
      </c>
      <c r="I103" s="1049">
        <v>637</v>
      </c>
      <c r="J103" s="1049">
        <v>588</v>
      </c>
      <c r="K103" s="1049">
        <v>539</v>
      </c>
      <c r="L103" s="1049">
        <v>12</v>
      </c>
      <c r="M103" s="1049">
        <v>42</v>
      </c>
      <c r="N103" s="1164"/>
      <c r="O103" s="1129">
        <f t="shared" si="2"/>
        <v>0</v>
      </c>
      <c r="P103" s="1042">
        <f>IF(Лист2!$D$2&gt;=60000,Лист1!K103*Лист1!N103,IF(Лист2!$C$2&gt;=30000,Лист1!J103*Лист1!N103,Лист1!I103*Лист1!N103))</f>
        <v>0</v>
      </c>
      <c r="Q103" s="1165" t="s">
        <v>2684</v>
      </c>
    </row>
    <row r="104" spans="1:17" ht="35.4" customHeight="1">
      <c r="A104" s="1196"/>
      <c r="B104" s="337" t="s">
        <v>1737</v>
      </c>
      <c r="C104" s="99" t="s">
        <v>1408</v>
      </c>
      <c r="D104" s="671">
        <v>4603749313361</v>
      </c>
      <c r="E104" s="19">
        <v>3304990000</v>
      </c>
      <c r="F104" s="132" t="s">
        <v>1459</v>
      </c>
      <c r="G104" s="57" t="s">
        <v>9</v>
      </c>
      <c r="H104" s="892">
        <v>980</v>
      </c>
      <c r="I104" s="892">
        <v>637</v>
      </c>
      <c r="J104" s="892">
        <v>588</v>
      </c>
      <c r="K104" s="892">
        <v>539</v>
      </c>
      <c r="L104" s="420">
        <v>12</v>
      </c>
      <c r="M104" s="420">
        <v>42</v>
      </c>
      <c r="N104" s="177"/>
      <c r="O104" s="321">
        <f t="shared" si="2"/>
        <v>0</v>
      </c>
      <c r="P104" s="791">
        <f>IF(Лист2!$D$2&gt;=60000,Лист1!K104*Лист1!N104,IF(Лист2!$C$2&gt;=30000,Лист1!J104*Лист1!N104,Лист1!I104*Лист1!N104))</f>
        <v>0</v>
      </c>
      <c r="Q104" s="1036"/>
    </row>
    <row r="105" spans="1:17" ht="35.4" customHeight="1">
      <c r="A105" s="1196"/>
      <c r="B105" s="337" t="s">
        <v>1738</v>
      </c>
      <c r="C105" s="99" t="s">
        <v>1409</v>
      </c>
      <c r="D105" s="671">
        <v>4603749312869</v>
      </c>
      <c r="E105" s="19">
        <v>3401300000</v>
      </c>
      <c r="F105" s="132" t="s">
        <v>1460</v>
      </c>
      <c r="G105" s="57" t="s">
        <v>9</v>
      </c>
      <c r="H105" s="458">
        <v>850</v>
      </c>
      <c r="I105" s="227">
        <v>553</v>
      </c>
      <c r="J105" s="227">
        <v>510</v>
      </c>
      <c r="K105" s="227">
        <v>468</v>
      </c>
      <c r="L105" s="420">
        <v>6</v>
      </c>
      <c r="M105" s="420">
        <v>19</v>
      </c>
      <c r="N105" s="177"/>
      <c r="O105" s="321">
        <f t="shared" si="2"/>
        <v>0</v>
      </c>
      <c r="P105" s="791">
        <f>IF(Лист2!$D$2&gt;=60000,Лист1!K105*Лист1!N105,IF(Лист2!$C$2&gt;=30000,Лист1!J105*Лист1!N105,Лист1!I105*Лист1!N105))</f>
        <v>0</v>
      </c>
      <c r="Q105" s="1036"/>
    </row>
    <row r="106" spans="1:17" ht="35.4" customHeight="1">
      <c r="A106" s="1196"/>
      <c r="B106" s="337" t="s">
        <v>1739</v>
      </c>
      <c r="C106" s="99" t="s">
        <v>1410</v>
      </c>
      <c r="D106" s="671">
        <v>4603749312883</v>
      </c>
      <c r="E106" s="19">
        <v>3401300000</v>
      </c>
      <c r="F106" s="132" t="s">
        <v>1461</v>
      </c>
      <c r="G106" s="57" t="s">
        <v>9</v>
      </c>
      <c r="H106" s="420">
        <v>850</v>
      </c>
      <c r="I106" s="227">
        <v>553</v>
      </c>
      <c r="J106" s="227">
        <v>510</v>
      </c>
      <c r="K106" s="227">
        <v>468</v>
      </c>
      <c r="L106" s="420">
        <v>6</v>
      </c>
      <c r="M106" s="420">
        <v>19</v>
      </c>
      <c r="N106" s="177"/>
      <c r="O106" s="321">
        <f t="shared" si="2"/>
        <v>0</v>
      </c>
      <c r="P106" s="791">
        <f>IF(Лист2!$D$2&gt;=60000,Лист1!K106*Лист1!N106,IF(Лист2!$C$2&gt;=30000,Лист1!J106*Лист1!N106,Лист1!I106*Лист1!N106))</f>
        <v>0</v>
      </c>
      <c r="Q106" s="1036"/>
    </row>
    <row r="107" spans="1:17" ht="35.4" customHeight="1">
      <c r="A107" s="1196"/>
      <c r="B107" s="453" t="s">
        <v>1740</v>
      </c>
      <c r="C107" s="436" t="s">
        <v>1411</v>
      </c>
      <c r="D107" s="680">
        <v>4603749312876</v>
      </c>
      <c r="E107" s="42">
        <v>3401300000</v>
      </c>
      <c r="F107" s="408" t="s">
        <v>1462</v>
      </c>
      <c r="G107" s="60" t="s">
        <v>9</v>
      </c>
      <c r="H107" s="420">
        <v>850</v>
      </c>
      <c r="I107" s="227">
        <v>553</v>
      </c>
      <c r="J107" s="227">
        <v>510</v>
      </c>
      <c r="K107" s="227">
        <v>468</v>
      </c>
      <c r="L107" s="420">
        <v>6</v>
      </c>
      <c r="M107" s="420">
        <v>19</v>
      </c>
      <c r="N107" s="61"/>
      <c r="O107" s="801">
        <f t="shared" si="2"/>
        <v>0</v>
      </c>
      <c r="P107" s="794">
        <f>IF(Лист2!$D$2&gt;=60000,Лист1!K107*Лист1!N107,IF(Лист2!$C$2&gt;=30000,Лист1!J107*Лист1!N107,Лист1!I107*Лист1!N107))</f>
        <v>0</v>
      </c>
      <c r="Q107" s="1036"/>
    </row>
    <row r="108" spans="1:17" ht="35.4" customHeight="1">
      <c r="A108" s="1196"/>
      <c r="B108" s="351" t="s">
        <v>1741</v>
      </c>
      <c r="C108" s="97" t="s">
        <v>1412</v>
      </c>
      <c r="D108" s="670">
        <v>4603739874537</v>
      </c>
      <c r="E108" s="19">
        <v>3304990000</v>
      </c>
      <c r="F108" s="132" t="s">
        <v>1463</v>
      </c>
      <c r="G108" s="57" t="s">
        <v>9</v>
      </c>
      <c r="H108" s="894">
        <v>800</v>
      </c>
      <c r="I108" s="227">
        <v>520</v>
      </c>
      <c r="J108" s="227">
        <v>480</v>
      </c>
      <c r="K108" s="227">
        <v>440</v>
      </c>
      <c r="L108" s="420">
        <v>12</v>
      </c>
      <c r="M108" s="458">
        <v>42</v>
      </c>
      <c r="N108" s="152"/>
      <c r="O108" s="321">
        <f t="shared" si="2"/>
        <v>0</v>
      </c>
      <c r="P108" s="791">
        <f>IF(Лист2!$D$2&gt;=60000,Лист1!K108*Лист1!N108,IF(Лист2!$C$2&gt;=30000,Лист1!J108*Лист1!N108,Лист1!I108*Лист1!N108))</f>
        <v>0</v>
      </c>
      <c r="Q108" s="1036"/>
    </row>
    <row r="109" spans="1:17" ht="35.4" customHeight="1">
      <c r="A109" s="1196"/>
      <c r="B109" s="352" t="s">
        <v>1742</v>
      </c>
      <c r="C109" s="97" t="s">
        <v>1413</v>
      </c>
      <c r="D109" s="670">
        <v>4603739874490</v>
      </c>
      <c r="E109" s="19">
        <v>3304990000</v>
      </c>
      <c r="F109" s="132" t="s">
        <v>1464</v>
      </c>
      <c r="G109" s="57" t="s">
        <v>9</v>
      </c>
      <c r="H109" s="895">
        <v>800</v>
      </c>
      <c r="I109" s="225">
        <v>520</v>
      </c>
      <c r="J109" s="225">
        <v>480</v>
      </c>
      <c r="K109" s="225">
        <v>440</v>
      </c>
      <c r="L109" s="420">
        <v>12</v>
      </c>
      <c r="M109" s="458">
        <v>42</v>
      </c>
      <c r="N109" s="152"/>
      <c r="O109" s="321">
        <f t="shared" si="2"/>
        <v>0</v>
      </c>
      <c r="P109" s="791">
        <f>IF(Лист2!$D$2&gt;=60000,Лист1!K109*Лист1!N109,IF(Лист2!$C$2&gt;=30000,Лист1!J109*Лист1!N109,Лист1!I109*Лист1!N109))</f>
        <v>0</v>
      </c>
      <c r="Q109" s="1036"/>
    </row>
    <row r="110" spans="1:17" ht="35.4" customHeight="1">
      <c r="A110" s="1196"/>
      <c r="B110" s="355" t="s">
        <v>1743</v>
      </c>
      <c r="C110" s="436" t="s">
        <v>1414</v>
      </c>
      <c r="D110" s="680">
        <v>4603739874568</v>
      </c>
      <c r="E110" s="42">
        <v>3304990000</v>
      </c>
      <c r="F110" s="408" t="s">
        <v>1465</v>
      </c>
      <c r="G110" s="60" t="s">
        <v>9</v>
      </c>
      <c r="H110" s="895">
        <v>650</v>
      </c>
      <c r="I110" s="227">
        <v>423</v>
      </c>
      <c r="J110" s="227">
        <v>390</v>
      </c>
      <c r="K110" s="227">
        <v>358</v>
      </c>
      <c r="L110" s="420">
        <v>12</v>
      </c>
      <c r="M110" s="458">
        <v>42</v>
      </c>
      <c r="N110" s="61"/>
      <c r="O110" s="801">
        <f t="shared" si="2"/>
        <v>0</v>
      </c>
      <c r="P110" s="794">
        <f>IF(Лист2!$D$2&gt;=60000,Лист1!K110*Лист1!N110,IF(Лист2!$C$2&gt;=30000,Лист1!J110*Лист1!N110,Лист1!I110*Лист1!N110))</f>
        <v>0</v>
      </c>
      <c r="Q110" s="1036"/>
    </row>
    <row r="111" spans="1:17" ht="35.4" customHeight="1">
      <c r="A111" s="1196"/>
      <c r="B111" s="355" t="s">
        <v>2015</v>
      </c>
      <c r="C111" s="98" t="s">
        <v>1415</v>
      </c>
      <c r="D111" s="666">
        <v>4603739666750</v>
      </c>
      <c r="E111" s="42">
        <v>3304990000</v>
      </c>
      <c r="F111" s="408" t="s">
        <v>1466</v>
      </c>
      <c r="G111" s="60" t="s">
        <v>9</v>
      </c>
      <c r="H111" s="895">
        <v>750</v>
      </c>
      <c r="I111" s="227">
        <v>488</v>
      </c>
      <c r="J111" s="227">
        <v>450</v>
      </c>
      <c r="K111" s="227">
        <v>413</v>
      </c>
      <c r="L111" s="420">
        <v>12</v>
      </c>
      <c r="M111" s="458">
        <v>42</v>
      </c>
      <c r="N111" s="448"/>
      <c r="O111" s="801">
        <f t="shared" si="2"/>
        <v>0</v>
      </c>
      <c r="P111" s="794">
        <f>IF(Лист2!$D$2&gt;=60000,Лист1!K111*Лист1!N111,IF(Лист2!$C$2&gt;=30000,Лист1!J111*Лист1!N111,Лист1!I111*Лист1!N111))</f>
        <v>0</v>
      </c>
      <c r="Q111" s="1036"/>
    </row>
    <row r="112" spans="1:17" ht="35.4" customHeight="1">
      <c r="A112" s="1196"/>
      <c r="B112" s="355" t="s">
        <v>2016</v>
      </c>
      <c r="C112" s="98" t="s">
        <v>1416</v>
      </c>
      <c r="D112" s="666">
        <v>4603739666767</v>
      </c>
      <c r="E112" s="42">
        <v>3304990000</v>
      </c>
      <c r="F112" s="408" t="s">
        <v>1467</v>
      </c>
      <c r="G112" s="60" t="s">
        <v>9</v>
      </c>
      <c r="H112" s="895">
        <v>950</v>
      </c>
      <c r="I112" s="227">
        <v>618</v>
      </c>
      <c r="J112" s="227">
        <v>570</v>
      </c>
      <c r="K112" s="227">
        <v>523</v>
      </c>
      <c r="L112" s="420">
        <v>12</v>
      </c>
      <c r="M112" s="458">
        <v>42</v>
      </c>
      <c r="N112" s="448"/>
      <c r="O112" s="801">
        <f t="shared" si="2"/>
        <v>0</v>
      </c>
      <c r="P112" s="794">
        <f>IF(Лист2!$D$2&gt;=60000,Лист1!K112*Лист1!N112,IF(Лист2!$C$2&gt;=30000,Лист1!J112*Лист1!N112,Лист1!I112*Лист1!N112))</f>
        <v>0</v>
      </c>
      <c r="Q112" s="1036"/>
    </row>
    <row r="113" spans="1:17" ht="35.4" customHeight="1">
      <c r="A113" s="1196"/>
      <c r="B113" s="355" t="s">
        <v>2017</v>
      </c>
      <c r="C113" s="436" t="s">
        <v>1417</v>
      </c>
      <c r="D113" s="680">
        <v>4603739874452</v>
      </c>
      <c r="E113" s="42">
        <v>3304990000</v>
      </c>
      <c r="F113" s="408" t="s">
        <v>1468</v>
      </c>
      <c r="G113" s="60" t="s">
        <v>9</v>
      </c>
      <c r="H113" s="895">
        <v>1350</v>
      </c>
      <c r="I113" s="227">
        <v>878</v>
      </c>
      <c r="J113" s="227">
        <v>810</v>
      </c>
      <c r="K113" s="227">
        <v>743</v>
      </c>
      <c r="L113" s="420">
        <v>12</v>
      </c>
      <c r="M113" s="458">
        <v>42</v>
      </c>
      <c r="N113" s="61"/>
      <c r="O113" s="801">
        <f t="shared" si="2"/>
        <v>0</v>
      </c>
      <c r="P113" s="794">
        <f>IF(Лист2!$D$2&gt;=60000,Лист1!K113*Лист1!N113,IF(Лист2!$C$2&gt;=30000,Лист1!J113*Лист1!N113,Лист1!I113*Лист1!N113))</f>
        <v>0</v>
      </c>
      <c r="Q113" s="1036"/>
    </row>
    <row r="114" spans="1:17" ht="35.4" customHeight="1">
      <c r="A114" s="1196"/>
      <c r="B114" s="355" t="s">
        <v>2018</v>
      </c>
      <c r="C114" s="436" t="s">
        <v>1418</v>
      </c>
      <c r="D114" s="680">
        <v>4603739875503</v>
      </c>
      <c r="E114" s="42">
        <v>3304990000</v>
      </c>
      <c r="F114" s="408" t="s">
        <v>1469</v>
      </c>
      <c r="G114" s="60" t="s">
        <v>9</v>
      </c>
      <c r="H114" s="895">
        <v>1750</v>
      </c>
      <c r="I114" s="227">
        <v>1138</v>
      </c>
      <c r="J114" s="227">
        <v>1050</v>
      </c>
      <c r="K114" s="227">
        <v>963</v>
      </c>
      <c r="L114" s="420">
        <v>12</v>
      </c>
      <c r="M114" s="458">
        <v>42</v>
      </c>
      <c r="N114" s="61"/>
      <c r="O114" s="801">
        <f t="shared" si="2"/>
        <v>0</v>
      </c>
      <c r="P114" s="794">
        <f>IF(Лист2!$D$2&gt;=60000,Лист1!K114*Лист1!N114,IF(Лист2!$C$2&gt;=30000,Лист1!J114*Лист1!N114,Лист1!I114*Лист1!N114))</f>
        <v>0</v>
      </c>
      <c r="Q114" s="1036"/>
    </row>
    <row r="115" spans="1:17" ht="35.4" customHeight="1">
      <c r="A115" s="1196"/>
      <c r="B115" s="355" t="s">
        <v>1744</v>
      </c>
      <c r="C115" s="436" t="s">
        <v>1419</v>
      </c>
      <c r="D115" s="680">
        <v>4603739874575</v>
      </c>
      <c r="E115" s="42">
        <v>3304990000</v>
      </c>
      <c r="F115" s="408" t="s">
        <v>1470</v>
      </c>
      <c r="G115" s="60" t="s">
        <v>9</v>
      </c>
      <c r="H115" s="895">
        <v>600</v>
      </c>
      <c r="I115" s="227">
        <v>390</v>
      </c>
      <c r="J115" s="227">
        <v>360</v>
      </c>
      <c r="K115" s="227">
        <v>330</v>
      </c>
      <c r="L115" s="420">
        <v>12</v>
      </c>
      <c r="M115" s="458">
        <v>42</v>
      </c>
      <c r="N115" s="61"/>
      <c r="O115" s="801">
        <f t="shared" si="2"/>
        <v>0</v>
      </c>
      <c r="P115" s="794">
        <f>IF(Лист2!$D$2&gt;=60000,Лист1!K115*Лист1!N115,IF(Лист2!$C$2&gt;=30000,Лист1!J115*Лист1!N115,Лист1!I115*Лист1!N115))</f>
        <v>0</v>
      </c>
      <c r="Q115" s="1036"/>
    </row>
    <row r="116" spans="1:17" ht="35.4" customHeight="1">
      <c r="A116" s="1196"/>
      <c r="B116" s="352" t="s">
        <v>1745</v>
      </c>
      <c r="C116" s="99" t="s">
        <v>1420</v>
      </c>
      <c r="D116" s="671">
        <v>4603739874506</v>
      </c>
      <c r="E116" s="19">
        <v>3304990000</v>
      </c>
      <c r="F116" s="132" t="s">
        <v>1471</v>
      </c>
      <c r="G116" s="57" t="s">
        <v>9</v>
      </c>
      <c r="H116" s="895">
        <v>950</v>
      </c>
      <c r="I116" s="225">
        <v>618</v>
      </c>
      <c r="J116" s="225">
        <v>570</v>
      </c>
      <c r="K116" s="225">
        <v>523</v>
      </c>
      <c r="L116" s="420">
        <v>12</v>
      </c>
      <c r="M116" s="458">
        <v>42</v>
      </c>
      <c r="N116" s="177"/>
      <c r="O116" s="321">
        <f t="shared" si="2"/>
        <v>0</v>
      </c>
      <c r="P116" s="791">
        <f>IF(Лист2!$D$2&gt;=60000,Лист1!K116*Лист1!N116,IF(Лист2!$C$2&gt;=30000,Лист1!J116*Лист1!N116,Лист1!I116*Лист1!N116))</f>
        <v>0</v>
      </c>
      <c r="Q116" s="1036"/>
    </row>
    <row r="117" spans="1:17" ht="35.4" customHeight="1">
      <c r="A117" s="1196"/>
      <c r="B117" s="577" t="s">
        <v>2437</v>
      </c>
      <c r="C117" s="595" t="s">
        <v>1421</v>
      </c>
      <c r="D117" s="551">
        <v>4603739666682</v>
      </c>
      <c r="E117" s="574">
        <v>3304990000</v>
      </c>
      <c r="F117" s="560" t="s">
        <v>1472</v>
      </c>
      <c r="G117" s="575" t="s">
        <v>9</v>
      </c>
      <c r="H117" s="579">
        <v>700</v>
      </c>
      <c r="I117" s="579">
        <v>280</v>
      </c>
      <c r="J117" s="579">
        <v>280</v>
      </c>
      <c r="K117" s="579">
        <v>280</v>
      </c>
      <c r="L117" s="576">
        <v>12</v>
      </c>
      <c r="M117" s="580">
        <v>42</v>
      </c>
      <c r="N117" s="836"/>
      <c r="O117" s="813">
        <f t="shared" si="2"/>
        <v>0</v>
      </c>
      <c r="P117" s="814">
        <f>IF(Лист2!$D$2&gt;=60000,Лист1!K117*Лист1!N117,IF(Лист2!$C$2&gt;=30000,Лист1!J117*Лист1!N117,Лист1!I117*Лист1!N117))</f>
        <v>0</v>
      </c>
      <c r="Q117" s="1036"/>
    </row>
    <row r="118" spans="1:17" ht="35.4" customHeight="1">
      <c r="A118" s="1196"/>
      <c r="B118" s="902" t="s">
        <v>2438</v>
      </c>
      <c r="C118" s="595" t="s">
        <v>1422</v>
      </c>
      <c r="D118" s="551">
        <v>4603739666675</v>
      </c>
      <c r="E118" s="574">
        <v>3304990000</v>
      </c>
      <c r="F118" s="560" t="s">
        <v>1473</v>
      </c>
      <c r="G118" s="575" t="s">
        <v>9</v>
      </c>
      <c r="H118" s="579">
        <v>900</v>
      </c>
      <c r="I118" s="901">
        <v>360</v>
      </c>
      <c r="J118" s="901">
        <v>360</v>
      </c>
      <c r="K118" s="901">
        <v>360</v>
      </c>
      <c r="L118" s="576">
        <v>12</v>
      </c>
      <c r="M118" s="580">
        <v>42</v>
      </c>
      <c r="N118" s="836"/>
      <c r="O118" s="813">
        <f t="shared" si="2"/>
        <v>0</v>
      </c>
      <c r="P118" s="814">
        <f>IF(Лист2!$D$2&gt;=60000,Лист1!K118*Лист1!N118,IF(Лист2!$C$2&gt;=30000,Лист1!J118*Лист1!N118,Лист1!I118*Лист1!N118))</f>
        <v>0</v>
      </c>
      <c r="Q118" s="1036"/>
    </row>
    <row r="119" spans="1:17" ht="35.4" customHeight="1">
      <c r="A119" s="1196"/>
      <c r="B119" s="902" t="s">
        <v>2439</v>
      </c>
      <c r="C119" s="578" t="s">
        <v>1423</v>
      </c>
      <c r="D119" s="556">
        <v>4603739875510</v>
      </c>
      <c r="E119" s="574">
        <v>3304990000</v>
      </c>
      <c r="F119" s="560" t="s">
        <v>1474</v>
      </c>
      <c r="G119" s="575" t="s">
        <v>9</v>
      </c>
      <c r="H119" s="579">
        <v>1250</v>
      </c>
      <c r="I119" s="901">
        <v>500</v>
      </c>
      <c r="J119" s="901">
        <v>500</v>
      </c>
      <c r="K119" s="901">
        <v>500</v>
      </c>
      <c r="L119" s="576">
        <v>12</v>
      </c>
      <c r="M119" s="580">
        <v>42</v>
      </c>
      <c r="N119" s="555"/>
      <c r="O119" s="813">
        <f t="shared" si="2"/>
        <v>0</v>
      </c>
      <c r="P119" s="814">
        <f>IF(Лист2!$D$2&gt;=60000,Лист1!K119*Лист1!N119,IF(Лист2!$C$2&gt;=30000,Лист1!J119*Лист1!N119,Лист1!I119*Лист1!N119))</f>
        <v>0</v>
      </c>
      <c r="Q119" s="1036"/>
    </row>
    <row r="120" spans="1:17" ht="35.4" customHeight="1">
      <c r="A120" s="1196"/>
      <c r="B120" s="577" t="s">
        <v>2110</v>
      </c>
      <c r="C120" s="578" t="s">
        <v>1424</v>
      </c>
      <c r="D120" s="556">
        <v>4603739874520</v>
      </c>
      <c r="E120" s="574">
        <v>3304990000</v>
      </c>
      <c r="F120" s="560" t="s">
        <v>1475</v>
      </c>
      <c r="G120" s="575" t="s">
        <v>9</v>
      </c>
      <c r="H120" s="579">
        <v>700</v>
      </c>
      <c r="I120" s="579">
        <v>280</v>
      </c>
      <c r="J120" s="579">
        <v>280</v>
      </c>
      <c r="K120" s="579">
        <v>280</v>
      </c>
      <c r="L120" s="576">
        <v>12</v>
      </c>
      <c r="M120" s="580">
        <v>42</v>
      </c>
      <c r="N120" s="555"/>
      <c r="O120" s="813">
        <f t="shared" si="2"/>
        <v>0</v>
      </c>
      <c r="P120" s="814">
        <f>IF(Лист2!$D$2&gt;=60000,Лист1!K120*Лист1!N120,IF(Лист2!$C$2&gt;=30000,Лист1!J120*Лист1!N120,Лист1!I120*Лист1!N120))</f>
        <v>0</v>
      </c>
      <c r="Q120" s="1036"/>
    </row>
    <row r="121" spans="1:17" ht="35.4" customHeight="1">
      <c r="A121" s="1196"/>
      <c r="B121" s="352" t="s">
        <v>1746</v>
      </c>
      <c r="C121" s="97" t="s">
        <v>1425</v>
      </c>
      <c r="D121" s="670">
        <v>4603739875497</v>
      </c>
      <c r="E121" s="19">
        <v>3304990000</v>
      </c>
      <c r="F121" s="132" t="s">
        <v>1476</v>
      </c>
      <c r="G121" s="57" t="s">
        <v>9</v>
      </c>
      <c r="H121" s="895">
        <v>700</v>
      </c>
      <c r="I121" s="227">
        <v>455</v>
      </c>
      <c r="J121" s="227">
        <v>420</v>
      </c>
      <c r="K121" s="227">
        <v>385</v>
      </c>
      <c r="L121" s="420">
        <v>12</v>
      </c>
      <c r="M121" s="458">
        <v>42</v>
      </c>
      <c r="N121" s="152"/>
      <c r="O121" s="321">
        <f t="shared" si="2"/>
        <v>0</v>
      </c>
      <c r="P121" s="791">
        <f>IF(Лист2!$D$2&gt;=60000,Лист1!K121*Лист1!N121,IF(Лист2!$C$2&gt;=30000,Лист1!J121*Лист1!N121,Лист1!I121*Лист1!N121))</f>
        <v>0</v>
      </c>
      <c r="Q121" s="1036"/>
    </row>
    <row r="122" spans="1:17" ht="35.4" customHeight="1">
      <c r="A122" s="1196"/>
      <c r="B122" s="352" t="s">
        <v>1747</v>
      </c>
      <c r="C122" s="97" t="s">
        <v>1426</v>
      </c>
      <c r="D122" s="670">
        <v>4603739874513</v>
      </c>
      <c r="E122" s="19">
        <v>3304990000</v>
      </c>
      <c r="F122" s="132" t="s">
        <v>1477</v>
      </c>
      <c r="G122" s="57" t="s">
        <v>9</v>
      </c>
      <c r="H122" s="895">
        <v>850</v>
      </c>
      <c r="I122" s="227">
        <v>553</v>
      </c>
      <c r="J122" s="227">
        <v>510</v>
      </c>
      <c r="K122" s="227">
        <v>468</v>
      </c>
      <c r="L122" s="420">
        <v>12</v>
      </c>
      <c r="M122" s="458">
        <v>42</v>
      </c>
      <c r="N122" s="152"/>
      <c r="O122" s="321">
        <f t="shared" si="2"/>
        <v>0</v>
      </c>
      <c r="P122" s="791">
        <f>IF(Лист2!$D$2&gt;=60000,Лист1!K122*Лист1!N122,IF(Лист2!$C$2&gt;=30000,Лист1!J122*Лист1!N122,Лист1!I122*Лист1!N122))</f>
        <v>0</v>
      </c>
      <c r="Q122" s="1036"/>
    </row>
    <row r="123" spans="1:17" ht="35.4" customHeight="1">
      <c r="A123" s="1196"/>
      <c r="B123" s="810" t="s">
        <v>2175</v>
      </c>
      <c r="C123" s="98" t="s">
        <v>1427</v>
      </c>
      <c r="D123" s="666">
        <v>4603739666705</v>
      </c>
      <c r="E123" s="42">
        <v>3304990000</v>
      </c>
      <c r="F123" s="408" t="s">
        <v>1478</v>
      </c>
      <c r="G123" s="60" t="s">
        <v>9</v>
      </c>
      <c r="H123" s="895">
        <v>1450</v>
      </c>
      <c r="I123" s="227">
        <v>943</v>
      </c>
      <c r="J123" s="227">
        <v>870</v>
      </c>
      <c r="K123" s="227">
        <v>798</v>
      </c>
      <c r="L123" s="420">
        <v>12</v>
      </c>
      <c r="M123" s="458">
        <v>42</v>
      </c>
      <c r="N123" s="448"/>
      <c r="O123" s="801">
        <f t="shared" si="2"/>
        <v>0</v>
      </c>
      <c r="P123" s="794">
        <f>IF(Лист2!$D$2&gt;=60000,Лист1!K123*Лист1!N123,IF(Лист2!$C$2&gt;=30000,Лист1!J123*Лист1!N123,Лист1!I123*Лист1!N123))</f>
        <v>0</v>
      </c>
      <c r="Q123" s="1036"/>
    </row>
    <row r="124" spans="1:17" ht="35.4" customHeight="1">
      <c r="A124" s="1196"/>
      <c r="B124" s="355" t="s">
        <v>1748</v>
      </c>
      <c r="C124" s="98" t="s">
        <v>1428</v>
      </c>
      <c r="D124" s="666">
        <v>4603739874483</v>
      </c>
      <c r="E124" s="42">
        <v>3304990000</v>
      </c>
      <c r="F124" s="408" t="s">
        <v>1479</v>
      </c>
      <c r="G124" s="60" t="s">
        <v>9</v>
      </c>
      <c r="H124" s="895">
        <v>1550</v>
      </c>
      <c r="I124" s="227">
        <v>1008</v>
      </c>
      <c r="J124" s="227">
        <v>930</v>
      </c>
      <c r="K124" s="227">
        <v>853</v>
      </c>
      <c r="L124" s="420">
        <v>12</v>
      </c>
      <c r="M124" s="458">
        <v>42</v>
      </c>
      <c r="N124" s="448"/>
      <c r="O124" s="801">
        <f t="shared" si="2"/>
        <v>0</v>
      </c>
      <c r="P124" s="794">
        <f>IF(Лист2!$D$2&gt;=60000,Лист1!K124*Лист1!N124,IF(Лист2!$C$2&gt;=30000,Лист1!J124*Лист1!N124,Лист1!I124*Лист1!N124))</f>
        <v>0</v>
      </c>
      <c r="Q124" s="1036"/>
    </row>
    <row r="125" spans="1:17" ht="35.4" customHeight="1">
      <c r="A125" s="1196"/>
      <c r="B125" s="352" t="s">
        <v>1749</v>
      </c>
      <c r="C125" s="99" t="s">
        <v>1429</v>
      </c>
      <c r="D125" s="671">
        <v>4603739874469</v>
      </c>
      <c r="E125" s="19">
        <v>3304990000</v>
      </c>
      <c r="F125" s="132" t="s">
        <v>1480</v>
      </c>
      <c r="G125" s="57" t="s">
        <v>9</v>
      </c>
      <c r="H125" s="895">
        <v>700</v>
      </c>
      <c r="I125" s="227">
        <v>455</v>
      </c>
      <c r="J125" s="227">
        <v>420</v>
      </c>
      <c r="K125" s="227">
        <v>385</v>
      </c>
      <c r="L125" s="420">
        <v>12</v>
      </c>
      <c r="M125" s="458">
        <v>42</v>
      </c>
      <c r="N125" s="177"/>
      <c r="O125" s="321">
        <f t="shared" si="2"/>
        <v>0</v>
      </c>
      <c r="P125" s="791">
        <f>IF(Лист2!$D$2&gt;=60000,Лист1!K125*Лист1!N125,IF(Лист2!$C$2&gt;=30000,Лист1!J125*Лист1!N125,Лист1!I125*Лист1!N125))</f>
        <v>0</v>
      </c>
      <c r="Q125" s="1036"/>
    </row>
    <row r="126" spans="1:17" ht="35.4" customHeight="1">
      <c r="A126" s="1196"/>
      <c r="B126" s="352" t="s">
        <v>1750</v>
      </c>
      <c r="C126" s="99" t="s">
        <v>1430</v>
      </c>
      <c r="D126" s="671">
        <v>4603739874476</v>
      </c>
      <c r="E126" s="19">
        <v>3304990000</v>
      </c>
      <c r="F126" s="132" t="s">
        <v>1481</v>
      </c>
      <c r="G126" s="57" t="s">
        <v>9</v>
      </c>
      <c r="H126" s="895">
        <v>900</v>
      </c>
      <c r="I126" s="227">
        <v>585</v>
      </c>
      <c r="J126" s="227">
        <v>540</v>
      </c>
      <c r="K126" s="227">
        <v>495</v>
      </c>
      <c r="L126" s="420">
        <v>12</v>
      </c>
      <c r="M126" s="458">
        <v>42</v>
      </c>
      <c r="N126" s="177"/>
      <c r="O126" s="321">
        <f t="shared" si="2"/>
        <v>0</v>
      </c>
      <c r="P126" s="791">
        <f>IF(Лист2!$D$2&gt;=60000,Лист1!K126*Лист1!N126,IF(Лист2!$C$2&gt;=30000,Лист1!J126*Лист1!N126,Лист1!I126*Лист1!N126))</f>
        <v>0</v>
      </c>
      <c r="Q126" s="1036"/>
    </row>
    <row r="127" spans="1:17" ht="35.4" customHeight="1">
      <c r="A127" s="1196"/>
      <c r="B127" s="355" t="s">
        <v>1751</v>
      </c>
      <c r="C127" s="99" t="s">
        <v>1431</v>
      </c>
      <c r="D127" s="164">
        <v>4603739666699</v>
      </c>
      <c r="E127" s="19">
        <v>3304990000</v>
      </c>
      <c r="F127" s="132" t="s">
        <v>1482</v>
      </c>
      <c r="G127" s="19" t="s">
        <v>9</v>
      </c>
      <c r="H127" s="895">
        <v>1650</v>
      </c>
      <c r="I127" s="227">
        <v>1073</v>
      </c>
      <c r="J127" s="227">
        <v>990</v>
      </c>
      <c r="K127" s="227">
        <v>908</v>
      </c>
      <c r="L127" s="420">
        <v>12</v>
      </c>
      <c r="M127" s="458">
        <v>42</v>
      </c>
      <c r="N127" s="19"/>
      <c r="O127" s="321">
        <f t="shared" si="2"/>
        <v>0</v>
      </c>
      <c r="P127" s="791">
        <f>IF(Лист2!$D$2&gt;=60000,Лист1!K127*Лист1!N127,IF(Лист2!$C$2&gt;=30000,Лист1!J127*Лист1!N127,Лист1!I127*Лист1!N127))</f>
        <v>0</v>
      </c>
      <c r="Q127" s="1036"/>
    </row>
    <row r="128" spans="1:17" ht="35.4" customHeight="1">
      <c r="A128" s="1196"/>
      <c r="B128" s="355" t="s">
        <v>1752</v>
      </c>
      <c r="C128" s="99" t="s">
        <v>1432</v>
      </c>
      <c r="D128" s="671">
        <v>4603739874551</v>
      </c>
      <c r="E128" s="19">
        <v>3304990000</v>
      </c>
      <c r="F128" s="132" t="s">
        <v>1483</v>
      </c>
      <c r="G128" s="57" t="s">
        <v>9</v>
      </c>
      <c r="H128" s="895">
        <v>750</v>
      </c>
      <c r="I128" s="227">
        <v>488</v>
      </c>
      <c r="J128" s="227">
        <v>450</v>
      </c>
      <c r="K128" s="227">
        <v>413</v>
      </c>
      <c r="L128" s="420">
        <v>12</v>
      </c>
      <c r="M128" s="420">
        <v>42</v>
      </c>
      <c r="N128" s="177"/>
      <c r="O128" s="321">
        <f t="shared" si="2"/>
        <v>0</v>
      </c>
      <c r="P128" s="791">
        <f>IF(Лист2!$D$2&gt;=60000,Лист1!K128*Лист1!N128,IF(Лист2!$C$2&gt;=30000,Лист1!J128*Лист1!N128,Лист1!I128*Лист1!N128))</f>
        <v>0</v>
      </c>
      <c r="Q128" s="1036"/>
    </row>
    <row r="129" spans="1:32" ht="35.4" customHeight="1">
      <c r="A129" s="1196"/>
      <c r="B129" s="810" t="s">
        <v>1753</v>
      </c>
      <c r="C129" s="785" t="s">
        <v>1433</v>
      </c>
      <c r="D129" s="823">
        <v>4603739874582</v>
      </c>
      <c r="E129" s="783">
        <v>3304990000</v>
      </c>
      <c r="F129" s="800" t="s">
        <v>1484</v>
      </c>
      <c r="G129" s="778" t="s">
        <v>9</v>
      </c>
      <c r="H129" s="804">
        <v>600</v>
      </c>
      <c r="I129" s="227">
        <v>390</v>
      </c>
      <c r="J129" s="227">
        <v>360</v>
      </c>
      <c r="K129" s="227">
        <v>330</v>
      </c>
      <c r="L129" s="802">
        <v>12</v>
      </c>
      <c r="M129" s="802">
        <v>42</v>
      </c>
      <c r="N129" s="803"/>
      <c r="O129" s="801">
        <f t="shared" si="2"/>
        <v>0</v>
      </c>
      <c r="P129" s="791">
        <f>IF(Лист2!$D$2&gt;=60000,Лист1!K129*Лист1!N129,IF(Лист2!$C$2&gt;=30000,Лист1!J129*Лист1!N129,Лист1!I129*Лист1!N129))</f>
        <v>0</v>
      </c>
      <c r="Q129" s="1036"/>
    </row>
    <row r="130" spans="1:32" ht="35.4" customHeight="1">
      <c r="A130" s="1196"/>
      <c r="B130" s="810" t="s">
        <v>2496</v>
      </c>
      <c r="C130" s="785" t="s">
        <v>2288</v>
      </c>
      <c r="D130" s="823">
        <v>4620143627641</v>
      </c>
      <c r="E130" s="783">
        <v>3304990000</v>
      </c>
      <c r="F130" s="800" t="s">
        <v>2289</v>
      </c>
      <c r="G130" s="778" t="s">
        <v>9</v>
      </c>
      <c r="H130" s="804">
        <v>800</v>
      </c>
      <c r="I130" s="804">
        <v>520</v>
      </c>
      <c r="J130" s="804">
        <v>480</v>
      </c>
      <c r="K130" s="804">
        <v>440</v>
      </c>
      <c r="L130" s="802">
        <v>9</v>
      </c>
      <c r="M130" s="802">
        <v>42</v>
      </c>
      <c r="N130" s="803"/>
      <c r="O130" s="809"/>
      <c r="P130" s="791">
        <f>IF(Лист2!$D$2&gt;=60000,Лист1!K130*Лист1!N130,IF(Лист2!$C$2&gt;=30000,Лист1!J130*Лист1!N130,Лист1!I130*Лист1!N130))</f>
        <v>0</v>
      </c>
      <c r="Q130" s="1036"/>
    </row>
    <row r="131" spans="1:32" ht="33" hidden="1" customHeight="1">
      <c r="A131" s="1207"/>
      <c r="B131" s="1051" t="s">
        <v>2497</v>
      </c>
      <c r="C131" s="1052" t="s">
        <v>2295</v>
      </c>
      <c r="D131" s="1053">
        <v>4620143627665</v>
      </c>
      <c r="E131" s="783">
        <v>3304990000</v>
      </c>
      <c r="F131" s="800" t="s">
        <v>2296</v>
      </c>
      <c r="G131" s="1054" t="s">
        <v>9</v>
      </c>
      <c r="H131" s="1055">
        <v>950</v>
      </c>
      <c r="I131" s="1055">
        <v>618</v>
      </c>
      <c r="J131" s="1055">
        <v>570</v>
      </c>
      <c r="K131" s="1055">
        <v>523</v>
      </c>
      <c r="L131" s="802">
        <v>9</v>
      </c>
      <c r="M131" s="802">
        <v>42</v>
      </c>
      <c r="N131" s="1056"/>
      <c r="O131" s="809"/>
      <c r="P131" s="1042">
        <f>IF(Лист2!$D$2&gt;=60000,Лист1!K131*Лист1!N131,IF(Лист2!$C$2&gt;=30000,Лист1!J131*Лист1!N131,Лист1!I131*Лист1!N131))</f>
        <v>0</v>
      </c>
      <c r="Q131" s="1036" t="s">
        <v>2684</v>
      </c>
    </row>
    <row r="132" spans="1:32" ht="37.5" customHeight="1">
      <c r="A132" s="1207"/>
      <c r="B132" s="810" t="s">
        <v>2498</v>
      </c>
      <c r="C132" s="785" t="s">
        <v>2285</v>
      </c>
      <c r="D132" s="823">
        <v>4620143627689</v>
      </c>
      <c r="E132" s="783">
        <v>3304990000</v>
      </c>
      <c r="F132" s="800" t="s">
        <v>2286</v>
      </c>
      <c r="G132" s="778" t="s">
        <v>9</v>
      </c>
      <c r="H132" s="804">
        <v>650</v>
      </c>
      <c r="I132" s="804">
        <v>423</v>
      </c>
      <c r="J132" s="804">
        <v>390</v>
      </c>
      <c r="K132" s="804">
        <v>358</v>
      </c>
      <c r="L132" s="802">
        <v>9</v>
      </c>
      <c r="M132" s="802">
        <v>42</v>
      </c>
      <c r="N132" s="803"/>
      <c r="O132" s="809">
        <f t="shared" si="2"/>
        <v>0</v>
      </c>
      <c r="P132" s="794">
        <f>IF(Лист2!$D$2&gt;=60000,Лист1!K132*Лист1!N132,IF(Лист2!$C$2&gt;=30000,Лист1!J132*Лист1!N132,Лист1!I132*Лист1!N132))</f>
        <v>0</v>
      </c>
      <c r="Q132" s="1036"/>
    </row>
    <row r="133" spans="1:32" ht="35.4" hidden="1" customHeight="1">
      <c r="A133" s="1196"/>
      <c r="B133" s="1051" t="s">
        <v>2499</v>
      </c>
      <c r="C133" s="1052" t="s">
        <v>2291</v>
      </c>
      <c r="D133" s="1053">
        <v>4620143627696</v>
      </c>
      <c r="E133" s="1166">
        <v>3304990000</v>
      </c>
      <c r="F133" s="1167" t="s">
        <v>2292</v>
      </c>
      <c r="G133" s="1054" t="s">
        <v>9</v>
      </c>
      <c r="H133" s="1055">
        <v>800</v>
      </c>
      <c r="I133" s="1055">
        <v>520</v>
      </c>
      <c r="J133" s="1055">
        <v>480</v>
      </c>
      <c r="K133" s="1055">
        <v>440</v>
      </c>
      <c r="L133" s="1168">
        <v>9</v>
      </c>
      <c r="M133" s="1168">
        <v>42</v>
      </c>
      <c r="N133" s="1056"/>
      <c r="O133" s="1169"/>
      <c r="P133" s="1042">
        <f>IF(Лист2!$D$2&gt;=60000,Лист1!K133*Лист1!N133,IF(Лист2!$C$2&gt;=30000,Лист1!J133*Лист1!N133,Лист1!I133*Лист1!N133))</f>
        <v>0</v>
      </c>
      <c r="Q133" s="1165" t="s">
        <v>2684</v>
      </c>
    </row>
    <row r="134" spans="1:32" ht="35.4" customHeight="1">
      <c r="A134" s="1196"/>
      <c r="B134" s="833" t="s">
        <v>2500</v>
      </c>
      <c r="C134" s="790" t="s">
        <v>2310</v>
      </c>
      <c r="D134" s="825">
        <v>4620143627702</v>
      </c>
      <c r="E134" s="788">
        <v>3304990000</v>
      </c>
      <c r="F134" s="805" t="s">
        <v>2312</v>
      </c>
      <c r="G134" s="778" t="s">
        <v>9</v>
      </c>
      <c r="H134" s="806">
        <v>650</v>
      </c>
      <c r="I134" s="806">
        <v>423</v>
      </c>
      <c r="J134" s="806">
        <v>390</v>
      </c>
      <c r="K134" s="806">
        <v>358</v>
      </c>
      <c r="L134" s="802">
        <v>9</v>
      </c>
      <c r="M134" s="802">
        <v>42</v>
      </c>
      <c r="N134" s="808"/>
      <c r="O134" s="809"/>
      <c r="P134" s="791">
        <f>IF(Лист2!$D$2&gt;=60000,Лист1!K134*Лист1!N134,IF(Лист2!$C$2&gt;=30000,Лист1!J134*Лист1!N134,Лист1!I134*Лист1!N134))</f>
        <v>0</v>
      </c>
      <c r="Q134" s="1036"/>
    </row>
    <row r="135" spans="1:32" ht="35.4" customHeight="1">
      <c r="A135" s="1196"/>
      <c r="B135" s="833" t="s">
        <v>2501</v>
      </c>
      <c r="C135" s="790" t="s">
        <v>2307</v>
      </c>
      <c r="D135" s="825">
        <v>4620143627719</v>
      </c>
      <c r="E135" s="788">
        <v>3304990000</v>
      </c>
      <c r="F135" s="805" t="s">
        <v>2308</v>
      </c>
      <c r="G135" s="778" t="s">
        <v>9</v>
      </c>
      <c r="H135" s="806">
        <v>950</v>
      </c>
      <c r="I135" s="806">
        <v>618</v>
      </c>
      <c r="J135" s="806">
        <v>570</v>
      </c>
      <c r="K135" s="806">
        <v>523</v>
      </c>
      <c r="L135" s="807">
        <v>9</v>
      </c>
      <c r="M135" s="807">
        <v>42</v>
      </c>
      <c r="N135" s="808"/>
      <c r="O135" s="809"/>
      <c r="P135" s="791">
        <f>IF(Лист2!$D$2&gt;=60000,Лист1!K135*Лист1!N135,IF(Лист2!$C$2&gt;=30000,Лист1!J135*Лист1!N135,Лист1!I135*Лист1!N135))</f>
        <v>0</v>
      </c>
      <c r="Q135" s="1036"/>
    </row>
    <row r="136" spans="1:32" ht="35.4" customHeight="1" thickBot="1">
      <c r="A136" s="1196"/>
      <c r="B136" s="833" t="s">
        <v>2502</v>
      </c>
      <c r="C136" s="790" t="s">
        <v>2298</v>
      </c>
      <c r="D136" s="825">
        <v>4620143627634</v>
      </c>
      <c r="E136" s="788">
        <v>3304990000</v>
      </c>
      <c r="F136" s="805" t="s">
        <v>2299</v>
      </c>
      <c r="G136" s="778" t="s">
        <v>9</v>
      </c>
      <c r="H136" s="806">
        <v>1250</v>
      </c>
      <c r="I136" s="806">
        <v>813</v>
      </c>
      <c r="J136" s="806">
        <v>750</v>
      </c>
      <c r="K136" s="806">
        <v>688</v>
      </c>
      <c r="L136" s="807">
        <v>6</v>
      </c>
      <c r="M136" s="807">
        <v>24</v>
      </c>
      <c r="N136" s="808"/>
      <c r="O136" s="809"/>
      <c r="P136" s="791">
        <f>IF(Лист2!$D$2&gt;=60000,Лист1!K136*Лист1!N136,IF(Лист2!$C$2&gt;=30000,Лист1!J136*Лист1!N136,Лист1!I136*Лист1!N136))</f>
        <v>0</v>
      </c>
      <c r="Q136" s="1036"/>
    </row>
    <row r="137" spans="1:32" ht="35.4" customHeight="1" thickBot="1">
      <c r="A137" s="1196"/>
      <c r="B137" s="795" t="s">
        <v>2100</v>
      </c>
      <c r="C137" s="824"/>
      <c r="D137" s="824"/>
      <c r="E137" s="1249"/>
      <c r="F137" s="1250"/>
      <c r="G137" s="792"/>
      <c r="H137" s="792"/>
      <c r="I137" s="792"/>
      <c r="J137" s="792"/>
      <c r="K137" s="792"/>
      <c r="L137" s="792"/>
      <c r="M137" s="792"/>
      <c r="N137" s="793"/>
      <c r="O137" s="799"/>
      <c r="P137" s="811"/>
      <c r="Q137" s="1036"/>
    </row>
    <row r="138" spans="1:32" ht="31.2" customHeight="1">
      <c r="A138" s="1196"/>
      <c r="B138" s="411" t="s">
        <v>2503</v>
      </c>
      <c r="C138" s="231" t="s">
        <v>2102</v>
      </c>
      <c r="D138" s="681">
        <v>4620143627368</v>
      </c>
      <c r="E138" s="787">
        <v>3401300000</v>
      </c>
      <c r="F138" s="787" t="s">
        <v>2103</v>
      </c>
      <c r="G138" s="543" t="s">
        <v>9</v>
      </c>
      <c r="H138" s="787">
        <v>180</v>
      </c>
      <c r="I138" s="787">
        <v>90</v>
      </c>
      <c r="J138" s="787">
        <v>90</v>
      </c>
      <c r="K138" s="787">
        <v>90</v>
      </c>
      <c r="L138" s="787">
        <v>20</v>
      </c>
      <c r="M138" s="787">
        <v>96</v>
      </c>
      <c r="N138" s="787"/>
      <c r="O138" s="801"/>
      <c r="P138" s="794">
        <f>IF(Лист2!$D$2&gt;=60000,Лист1!K138*Лист1!N138,IF(Лист2!$C$2&gt;=30000,Лист1!J138*Лист1!N138,Лист1!I138*Лист1!N138))</f>
        <v>0</v>
      </c>
      <c r="Q138" s="1036"/>
    </row>
    <row r="139" spans="1:32" ht="35.4" customHeight="1">
      <c r="A139" s="1196"/>
      <c r="B139" s="796" t="s">
        <v>2504</v>
      </c>
      <c r="C139" s="785" t="s">
        <v>2105</v>
      </c>
      <c r="D139" s="682">
        <v>4620143627375</v>
      </c>
      <c r="E139" s="783">
        <v>3401300000</v>
      </c>
      <c r="F139" s="783" t="s">
        <v>2106</v>
      </c>
      <c r="G139" s="299" t="s">
        <v>9</v>
      </c>
      <c r="H139" s="783">
        <v>180</v>
      </c>
      <c r="I139" s="783">
        <v>90</v>
      </c>
      <c r="J139" s="783">
        <v>90</v>
      </c>
      <c r="K139" s="783">
        <v>90</v>
      </c>
      <c r="L139" s="783">
        <v>20</v>
      </c>
      <c r="M139" s="783">
        <v>96</v>
      </c>
      <c r="N139" s="783"/>
      <c r="O139" s="529"/>
      <c r="P139" s="794">
        <f>IF(Лист2!$D$2&gt;=60000,Лист1!K139*Лист1!N139,IF(Лист2!$C$2&gt;=30000,Лист1!J139*Лист1!N139,Лист1!I139*Лист1!N139))</f>
        <v>0</v>
      </c>
      <c r="Q139" s="1036"/>
    </row>
    <row r="140" spans="1:32" ht="35.4" customHeight="1" thickBot="1">
      <c r="A140" s="1197"/>
      <c r="B140" s="456" t="s">
        <v>2505</v>
      </c>
      <c r="C140" s="790" t="s">
        <v>2108</v>
      </c>
      <c r="D140" s="683">
        <v>4620143627238</v>
      </c>
      <c r="E140" s="788">
        <v>3401300000</v>
      </c>
      <c r="F140" s="788" t="s">
        <v>2109</v>
      </c>
      <c r="G140" s="544" t="s">
        <v>9</v>
      </c>
      <c r="H140" s="788">
        <v>180</v>
      </c>
      <c r="I140" s="783">
        <v>90</v>
      </c>
      <c r="J140" s="783">
        <v>90</v>
      </c>
      <c r="K140" s="783">
        <v>90</v>
      </c>
      <c r="L140" s="783">
        <v>20</v>
      </c>
      <c r="M140" s="783">
        <v>96</v>
      </c>
      <c r="N140" s="788"/>
      <c r="O140" s="545"/>
      <c r="P140" s="794">
        <f>IF(Лист2!$D$2&gt;=60000,Лист1!K140*Лист1!N140,IF(Лист2!$C$2&gt;=30000,Лист1!J140*Лист1!N140,Лист1!I140*Лист1!N140))</f>
        <v>0</v>
      </c>
      <c r="Q140" s="1036"/>
    </row>
    <row r="141" spans="1:32" s="974" customFormat="1" ht="30" customHeight="1" thickBot="1">
      <c r="A141" s="1253" t="s">
        <v>627</v>
      </c>
      <c r="B141" s="546" t="s">
        <v>627</v>
      </c>
      <c r="C141" s="684"/>
      <c r="D141" s="684"/>
      <c r="E141" s="271"/>
      <c r="F141" s="271"/>
      <c r="G141" s="272"/>
      <c r="H141" s="272"/>
      <c r="I141" s="272"/>
      <c r="J141" s="272"/>
      <c r="K141" s="272"/>
      <c r="L141" s="459"/>
      <c r="M141" s="459"/>
      <c r="N141" s="273"/>
      <c r="O141" s="272"/>
      <c r="P141" s="547"/>
      <c r="Q141" s="1036"/>
      <c r="R141" s="951"/>
      <c r="S141" s="951"/>
      <c r="T141" s="973"/>
      <c r="U141" s="973"/>
      <c r="V141" s="973"/>
      <c r="W141" s="973"/>
      <c r="X141" s="973"/>
      <c r="Y141" s="973"/>
      <c r="Z141" s="973"/>
      <c r="AA141" s="973"/>
      <c r="AB141" s="973"/>
      <c r="AC141" s="973"/>
      <c r="AD141" s="973"/>
      <c r="AE141" s="973"/>
      <c r="AF141" s="973"/>
    </row>
    <row r="142" spans="1:32" ht="24.9" customHeight="1">
      <c r="A142" s="1196"/>
      <c r="B142" s="975" t="s">
        <v>1646</v>
      </c>
      <c r="C142" s="550" t="s">
        <v>1146</v>
      </c>
      <c r="D142" s="551">
        <v>4603774307410</v>
      </c>
      <c r="E142" s="812">
        <v>3401300000</v>
      </c>
      <c r="F142" s="812" t="s">
        <v>1263</v>
      </c>
      <c r="G142" s="552" t="s">
        <v>9</v>
      </c>
      <c r="H142" s="553">
        <v>450</v>
      </c>
      <c r="I142" s="554">
        <v>203</v>
      </c>
      <c r="J142" s="554">
        <v>203</v>
      </c>
      <c r="K142" s="554">
        <v>203</v>
      </c>
      <c r="L142" s="555">
        <v>16</v>
      </c>
      <c r="M142" s="555">
        <v>30</v>
      </c>
      <c r="N142" s="550"/>
      <c r="O142" s="813">
        <f t="shared" ref="O142:O194" si="3">N142/L142</f>
        <v>0</v>
      </c>
      <c r="P142" s="814">
        <f>IF(Лист2!$D$2&gt;=60000,Лист1!K142*Лист1!N142,IF(Лист2!$C$2&gt;=30000,Лист1!J142*Лист1!N142,Лист1!I142*Лист1!N142))</f>
        <v>0</v>
      </c>
      <c r="Q142" s="1036"/>
    </row>
    <row r="143" spans="1:32" ht="24.9" customHeight="1">
      <c r="A143" s="1196"/>
      <c r="B143" s="975" t="s">
        <v>1681</v>
      </c>
      <c r="C143" s="550" t="s">
        <v>1147</v>
      </c>
      <c r="D143" s="551">
        <v>4603774307427</v>
      </c>
      <c r="E143" s="812">
        <v>3401300000</v>
      </c>
      <c r="F143" s="812" t="s">
        <v>1264</v>
      </c>
      <c r="G143" s="552" t="s">
        <v>9</v>
      </c>
      <c r="H143" s="553">
        <v>370</v>
      </c>
      <c r="I143" s="554">
        <v>130</v>
      </c>
      <c r="J143" s="554">
        <v>130</v>
      </c>
      <c r="K143" s="554">
        <v>130</v>
      </c>
      <c r="L143" s="555">
        <v>16</v>
      </c>
      <c r="M143" s="555">
        <v>30</v>
      </c>
      <c r="N143" s="550"/>
      <c r="O143" s="813">
        <f t="shared" si="3"/>
        <v>0</v>
      </c>
      <c r="P143" s="814">
        <f>IF(Лист2!$D$2&gt;=60000,Лист1!K143*Лист1!N143,IF(Лист2!$C$2&gt;=30000,Лист1!J143*Лист1!N143,Лист1!I143*Лист1!N143))</f>
        <v>0</v>
      </c>
      <c r="Q143" s="1036"/>
    </row>
    <row r="144" spans="1:32" ht="25.5" hidden="1" customHeight="1">
      <c r="A144" s="1207"/>
      <c r="B144" s="1146" t="s">
        <v>1682</v>
      </c>
      <c r="C144" s="1147" t="s">
        <v>1145</v>
      </c>
      <c r="D144" s="1046">
        <v>4603774307434</v>
      </c>
      <c r="E144" s="1074">
        <v>3401300000</v>
      </c>
      <c r="F144" s="1074" t="s">
        <v>1265</v>
      </c>
      <c r="G144" s="1057" t="s">
        <v>9</v>
      </c>
      <c r="H144" s="1148">
        <v>370</v>
      </c>
      <c r="I144" s="1149">
        <v>130</v>
      </c>
      <c r="J144" s="1149">
        <v>130</v>
      </c>
      <c r="K144" s="1149">
        <v>130</v>
      </c>
      <c r="L144" s="1050">
        <v>16</v>
      </c>
      <c r="M144" s="1050">
        <v>30</v>
      </c>
      <c r="N144" s="1150"/>
      <c r="O144" s="1129">
        <f t="shared" si="3"/>
        <v>0</v>
      </c>
      <c r="P144" s="1042">
        <f>IF(Лист2!$D$2&gt;=60000,Лист1!K144*Лист1!N144,IF(Лист2!$C$2&gt;=30000,Лист1!J144*Лист1!N144,Лист1!I144*Лист1!N144))</f>
        <v>0</v>
      </c>
      <c r="Q144" s="1036" t="s">
        <v>2684</v>
      </c>
    </row>
    <row r="145" spans="1:32" ht="24.9" customHeight="1">
      <c r="A145" s="1196"/>
      <c r="B145" s="976" t="s">
        <v>1683</v>
      </c>
      <c r="C145" s="557" t="s">
        <v>628</v>
      </c>
      <c r="D145" s="556">
        <v>4603749313460</v>
      </c>
      <c r="E145" s="812">
        <v>3401300000</v>
      </c>
      <c r="F145" s="812" t="s">
        <v>645</v>
      </c>
      <c r="G145" s="552" t="s">
        <v>9</v>
      </c>
      <c r="H145" s="553">
        <v>190</v>
      </c>
      <c r="I145" s="559">
        <v>67</v>
      </c>
      <c r="J145" s="554">
        <v>67</v>
      </c>
      <c r="K145" s="554">
        <v>67</v>
      </c>
      <c r="L145" s="555">
        <v>15</v>
      </c>
      <c r="M145" s="555"/>
      <c r="N145" s="550"/>
      <c r="O145" s="813">
        <f t="shared" si="3"/>
        <v>0</v>
      </c>
      <c r="P145" s="814">
        <f>IF(Лист2!$D$2&gt;=60000,Лист1!K145*Лист1!N145,IF(Лист2!$C$2&gt;=30000,Лист1!J145*Лист1!N145,Лист1!I145*Лист1!N145))</f>
        <v>0</v>
      </c>
      <c r="Q145" s="1036"/>
    </row>
    <row r="146" spans="1:32" ht="24.9" customHeight="1">
      <c r="A146" s="1196"/>
      <c r="B146" s="976" t="s">
        <v>1678</v>
      </c>
      <c r="C146" s="557" t="s">
        <v>629</v>
      </c>
      <c r="D146" s="556">
        <v>4603749313453</v>
      </c>
      <c r="E146" s="812">
        <v>3401300000</v>
      </c>
      <c r="F146" s="812" t="s">
        <v>646</v>
      </c>
      <c r="G146" s="552" t="s">
        <v>9</v>
      </c>
      <c r="H146" s="553">
        <v>190</v>
      </c>
      <c r="I146" s="559">
        <v>67</v>
      </c>
      <c r="J146" s="554">
        <v>67</v>
      </c>
      <c r="K146" s="554">
        <v>67</v>
      </c>
      <c r="L146" s="555">
        <v>15</v>
      </c>
      <c r="M146" s="555"/>
      <c r="N146" s="550"/>
      <c r="O146" s="813">
        <f t="shared" si="3"/>
        <v>0</v>
      </c>
      <c r="P146" s="814">
        <f>IF(Лист2!$D$2&gt;=60000,Лист1!K146*Лист1!N146,IF(Лист2!$C$2&gt;=30000,Лист1!J146*Лист1!N146,Лист1!I146*Лист1!N146))</f>
        <v>0</v>
      </c>
      <c r="Q146" s="1036"/>
    </row>
    <row r="147" spans="1:32" ht="24.9" customHeight="1">
      <c r="A147" s="1196"/>
      <c r="B147" s="976" t="s">
        <v>1672</v>
      </c>
      <c r="C147" s="557" t="s">
        <v>630</v>
      </c>
      <c r="D147" s="556">
        <v>4603749313477</v>
      </c>
      <c r="E147" s="812">
        <v>3401300000</v>
      </c>
      <c r="F147" s="812" t="s">
        <v>647</v>
      </c>
      <c r="G147" s="552" t="s">
        <v>9</v>
      </c>
      <c r="H147" s="553">
        <v>230</v>
      </c>
      <c r="I147" s="559">
        <v>69</v>
      </c>
      <c r="J147" s="554">
        <v>69</v>
      </c>
      <c r="K147" s="554">
        <v>69</v>
      </c>
      <c r="L147" s="555">
        <v>15</v>
      </c>
      <c r="M147" s="555"/>
      <c r="N147" s="550"/>
      <c r="O147" s="813">
        <f t="shared" si="3"/>
        <v>0</v>
      </c>
      <c r="P147" s="814">
        <f>IF(Лист2!$D$2&gt;=60000,Лист1!K147*Лист1!N147,IF(Лист2!$C$2&gt;=30000,Лист1!J147*Лист1!N147,Лист1!I147*Лист1!N147))</f>
        <v>0</v>
      </c>
      <c r="Q147" s="1036"/>
      <c r="T147" s="949"/>
      <c r="U147" s="949"/>
      <c r="V147" s="949"/>
      <c r="W147" s="949"/>
      <c r="X147" s="949"/>
      <c r="Y147" s="949"/>
      <c r="Z147" s="949"/>
      <c r="AA147" s="949"/>
      <c r="AB147" s="949"/>
      <c r="AC147" s="949"/>
      <c r="AD147" s="949"/>
      <c r="AE147" s="949"/>
      <c r="AF147" s="949"/>
    </row>
    <row r="148" spans="1:32" ht="24.9" customHeight="1">
      <c r="A148" s="1196"/>
      <c r="B148" s="976" t="s">
        <v>1679</v>
      </c>
      <c r="C148" s="557" t="s">
        <v>631</v>
      </c>
      <c r="D148" s="556">
        <v>4603749313439</v>
      </c>
      <c r="E148" s="812">
        <v>3401300000</v>
      </c>
      <c r="F148" s="812" t="s">
        <v>648</v>
      </c>
      <c r="G148" s="552" t="s">
        <v>9</v>
      </c>
      <c r="H148" s="553">
        <v>290</v>
      </c>
      <c r="I148" s="559">
        <v>102</v>
      </c>
      <c r="J148" s="554">
        <v>102</v>
      </c>
      <c r="K148" s="554">
        <v>102</v>
      </c>
      <c r="L148" s="555">
        <v>15</v>
      </c>
      <c r="M148" s="555"/>
      <c r="N148" s="550"/>
      <c r="O148" s="813">
        <f t="shared" si="3"/>
        <v>0</v>
      </c>
      <c r="P148" s="814">
        <f>IF(Лист2!$D$2&gt;=60000,Лист1!K148*Лист1!N148,IF(Лист2!$C$2&gt;=30000,Лист1!J148*Лист1!N148,Лист1!I148*Лист1!N148))</f>
        <v>0</v>
      </c>
      <c r="Q148" s="1036"/>
      <c r="T148" s="949"/>
      <c r="U148" s="949"/>
      <c r="V148" s="949"/>
      <c r="W148" s="949"/>
      <c r="X148" s="949"/>
      <c r="Y148" s="949"/>
      <c r="Z148" s="949"/>
      <c r="AA148" s="949"/>
      <c r="AB148" s="949"/>
      <c r="AC148" s="949"/>
      <c r="AD148" s="949"/>
      <c r="AE148" s="949"/>
      <c r="AF148" s="949"/>
    </row>
    <row r="149" spans="1:32" ht="24.9" customHeight="1">
      <c r="A149" s="1196"/>
      <c r="B149" s="976" t="s">
        <v>1676</v>
      </c>
      <c r="C149" s="557" t="s">
        <v>632</v>
      </c>
      <c r="D149" s="556">
        <v>4603749313583</v>
      </c>
      <c r="E149" s="812">
        <v>3304990000</v>
      </c>
      <c r="F149" s="812" t="s">
        <v>649</v>
      </c>
      <c r="G149" s="552" t="s">
        <v>9</v>
      </c>
      <c r="H149" s="553">
        <v>250</v>
      </c>
      <c r="I149" s="559">
        <v>75</v>
      </c>
      <c r="J149" s="554">
        <v>75</v>
      </c>
      <c r="K149" s="554">
        <v>75</v>
      </c>
      <c r="L149" s="555">
        <v>15</v>
      </c>
      <c r="M149" s="555"/>
      <c r="N149" s="550"/>
      <c r="O149" s="813">
        <f t="shared" si="3"/>
        <v>0</v>
      </c>
      <c r="P149" s="814">
        <f>IF(Лист2!$D$2&gt;=60000,Лист1!K149*Лист1!N149,IF(Лист2!$C$2&gt;=30000,Лист1!J149*Лист1!N149,Лист1!I149*Лист1!N149))</f>
        <v>0</v>
      </c>
      <c r="Q149" s="1036"/>
      <c r="T149" s="949"/>
      <c r="U149" s="949"/>
      <c r="V149" s="949"/>
      <c r="W149" s="949"/>
      <c r="X149" s="949"/>
      <c r="Y149" s="949"/>
      <c r="Z149" s="949"/>
      <c r="AA149" s="949"/>
      <c r="AB149" s="949"/>
      <c r="AC149" s="949"/>
      <c r="AD149" s="949"/>
      <c r="AE149" s="949"/>
      <c r="AF149" s="949"/>
    </row>
    <row r="150" spans="1:32" ht="24.9" customHeight="1">
      <c r="A150" s="1196"/>
      <c r="B150" s="976" t="s">
        <v>1677</v>
      </c>
      <c r="C150" s="557" t="s">
        <v>633</v>
      </c>
      <c r="D150" s="556">
        <v>4603749313606</v>
      </c>
      <c r="E150" s="812">
        <v>3304990000</v>
      </c>
      <c r="F150" s="812" t="s">
        <v>650</v>
      </c>
      <c r="G150" s="552" t="s">
        <v>9</v>
      </c>
      <c r="H150" s="553">
        <v>250</v>
      </c>
      <c r="I150" s="559">
        <v>75</v>
      </c>
      <c r="J150" s="554">
        <v>75</v>
      </c>
      <c r="K150" s="554">
        <v>75</v>
      </c>
      <c r="L150" s="555">
        <v>15</v>
      </c>
      <c r="M150" s="555"/>
      <c r="N150" s="550"/>
      <c r="O150" s="813">
        <f t="shared" si="3"/>
        <v>0</v>
      </c>
      <c r="P150" s="814">
        <f>IF(Лист2!$D$2&gt;=60000,Лист1!K150*Лист1!N150,IF(Лист2!$C$2&gt;=30000,Лист1!J150*Лист1!N150,Лист1!I150*Лист1!N150))</f>
        <v>0</v>
      </c>
      <c r="Q150" s="1036"/>
      <c r="T150" s="949"/>
      <c r="U150" s="949"/>
      <c r="V150" s="949"/>
      <c r="W150" s="949"/>
      <c r="X150" s="949"/>
      <c r="Y150" s="949"/>
      <c r="Z150" s="949"/>
      <c r="AA150" s="949"/>
      <c r="AB150" s="949"/>
      <c r="AC150" s="949"/>
      <c r="AD150" s="949"/>
      <c r="AE150" s="949"/>
      <c r="AF150" s="949"/>
    </row>
    <row r="151" spans="1:32" ht="24.9" customHeight="1">
      <c r="A151" s="1196"/>
      <c r="B151" s="976" t="s">
        <v>1675</v>
      </c>
      <c r="C151" s="557" t="s">
        <v>634</v>
      </c>
      <c r="D151" s="556">
        <v>4603749313590</v>
      </c>
      <c r="E151" s="812">
        <v>3304990000</v>
      </c>
      <c r="F151" s="812" t="s">
        <v>651</v>
      </c>
      <c r="G151" s="552" t="s">
        <v>9</v>
      </c>
      <c r="H151" s="553">
        <v>250</v>
      </c>
      <c r="I151" s="559">
        <v>75</v>
      </c>
      <c r="J151" s="554">
        <v>75</v>
      </c>
      <c r="K151" s="554">
        <v>75</v>
      </c>
      <c r="L151" s="555">
        <v>20</v>
      </c>
      <c r="M151" s="555">
        <v>45</v>
      </c>
      <c r="N151" s="550"/>
      <c r="O151" s="813">
        <f t="shared" si="3"/>
        <v>0</v>
      </c>
      <c r="P151" s="814">
        <f>IF(Лист2!$D$2&gt;=60000,Лист1!K151*Лист1!N151,IF(Лист2!$C$2&gt;=30000,Лист1!J151*Лист1!N151,Лист1!I151*Лист1!N151))</f>
        <v>0</v>
      </c>
      <c r="Q151" s="1036"/>
      <c r="T151" s="949"/>
      <c r="U151" s="949"/>
      <c r="V151" s="949"/>
      <c r="W151" s="949"/>
      <c r="X151" s="949"/>
      <c r="Y151" s="949"/>
      <c r="Z151" s="949"/>
      <c r="AA151" s="949"/>
      <c r="AB151" s="949"/>
      <c r="AC151" s="949"/>
      <c r="AD151" s="949"/>
      <c r="AE151" s="949"/>
      <c r="AF151" s="949"/>
    </row>
    <row r="152" spans="1:32" ht="24.9" customHeight="1">
      <c r="A152" s="1196"/>
      <c r="B152" s="976" t="s">
        <v>1665</v>
      </c>
      <c r="C152" s="557" t="s">
        <v>635</v>
      </c>
      <c r="D152" s="556">
        <v>4603749313507</v>
      </c>
      <c r="E152" s="812">
        <v>3304990000</v>
      </c>
      <c r="F152" s="560" t="s">
        <v>652</v>
      </c>
      <c r="G152" s="552" t="s">
        <v>9</v>
      </c>
      <c r="H152" s="553">
        <v>290</v>
      </c>
      <c r="I152" s="559">
        <v>87</v>
      </c>
      <c r="J152" s="554">
        <v>87</v>
      </c>
      <c r="K152" s="554">
        <v>87</v>
      </c>
      <c r="L152" s="555">
        <v>15</v>
      </c>
      <c r="M152" s="555"/>
      <c r="N152" s="550"/>
      <c r="O152" s="813">
        <f t="shared" si="3"/>
        <v>0</v>
      </c>
      <c r="P152" s="814">
        <f>IF(Лист2!$D$2&gt;=60000,Лист1!K152*Лист1!N152,IF(Лист2!$C$2&gt;=30000,Лист1!J152*Лист1!N152,Лист1!I152*Лист1!N152))</f>
        <v>0</v>
      </c>
      <c r="Q152" s="1036"/>
      <c r="T152" s="949"/>
      <c r="U152" s="949"/>
      <c r="V152" s="949"/>
      <c r="W152" s="949"/>
      <c r="X152" s="949"/>
      <c r="Y152" s="949"/>
      <c r="Z152" s="949"/>
      <c r="AA152" s="949"/>
      <c r="AB152" s="949"/>
      <c r="AC152" s="949"/>
      <c r="AD152" s="949"/>
      <c r="AE152" s="949"/>
      <c r="AF152" s="949"/>
    </row>
    <row r="153" spans="1:32" ht="24.9" customHeight="1">
      <c r="A153" s="1196"/>
      <c r="B153" s="976" t="s">
        <v>1669</v>
      </c>
      <c r="C153" s="557" t="s">
        <v>636</v>
      </c>
      <c r="D153" s="556">
        <v>4603749313408</v>
      </c>
      <c r="E153" s="812">
        <v>3304990000</v>
      </c>
      <c r="F153" s="560" t="s">
        <v>653</v>
      </c>
      <c r="G153" s="552" t="s">
        <v>9</v>
      </c>
      <c r="H153" s="553">
        <v>230</v>
      </c>
      <c r="I153" s="559">
        <v>69</v>
      </c>
      <c r="J153" s="554">
        <v>69</v>
      </c>
      <c r="K153" s="554">
        <v>69</v>
      </c>
      <c r="L153" s="555">
        <v>15</v>
      </c>
      <c r="M153" s="555"/>
      <c r="N153" s="555"/>
      <c r="O153" s="813">
        <f t="shared" si="3"/>
        <v>0</v>
      </c>
      <c r="P153" s="814">
        <f>IF(Лист2!$D$2&gt;=60000,Лист1!K153*Лист1!N153,IF(Лист2!$C$2&gt;=30000,Лист1!J153*Лист1!N153,Лист1!I153*Лист1!N153))</f>
        <v>0</v>
      </c>
      <c r="Q153" s="1036"/>
      <c r="T153" s="949"/>
      <c r="U153" s="949"/>
      <c r="V153" s="949"/>
      <c r="W153" s="949"/>
      <c r="X153" s="949"/>
      <c r="Y153" s="949"/>
      <c r="Z153" s="949"/>
      <c r="AA153" s="949"/>
      <c r="AB153" s="949"/>
      <c r="AC153" s="949"/>
      <c r="AD153" s="949"/>
      <c r="AE153" s="949"/>
      <c r="AF153" s="949"/>
    </row>
    <row r="154" spans="1:32" ht="24.9" customHeight="1">
      <c r="A154" s="1196"/>
      <c r="B154" s="976" t="s">
        <v>1680</v>
      </c>
      <c r="C154" s="557" t="s">
        <v>637</v>
      </c>
      <c r="D154" s="556">
        <v>4603749313378</v>
      </c>
      <c r="E154" s="812">
        <v>3304990000</v>
      </c>
      <c r="F154" s="560" t="s">
        <v>994</v>
      </c>
      <c r="G154" s="552" t="s">
        <v>9</v>
      </c>
      <c r="H154" s="553">
        <v>230</v>
      </c>
      <c r="I154" s="559">
        <v>81</v>
      </c>
      <c r="J154" s="554">
        <v>81</v>
      </c>
      <c r="K154" s="554">
        <v>81</v>
      </c>
      <c r="L154" s="555">
        <v>15</v>
      </c>
      <c r="M154" s="555"/>
      <c r="N154" s="555"/>
      <c r="O154" s="813">
        <f t="shared" si="3"/>
        <v>0</v>
      </c>
      <c r="P154" s="814">
        <f>IF(Лист2!$D$2&gt;=60000,Лист1!K154*Лист1!N154,IF(Лист2!$C$2&gt;=30000,Лист1!J154*Лист1!N154,Лист1!I154*Лист1!N154))</f>
        <v>0</v>
      </c>
      <c r="Q154" s="1036"/>
      <c r="T154" s="949"/>
      <c r="U154" s="949"/>
      <c r="V154" s="949"/>
      <c r="W154" s="949"/>
      <c r="X154" s="949"/>
      <c r="Y154" s="949"/>
      <c r="Z154" s="949"/>
      <c r="AA154" s="949"/>
      <c r="AB154" s="949"/>
      <c r="AC154" s="949"/>
      <c r="AD154" s="949"/>
      <c r="AE154" s="949"/>
      <c r="AF154" s="949"/>
    </row>
    <row r="155" spans="1:32" ht="24.9" customHeight="1">
      <c r="A155" s="1196"/>
      <c r="B155" s="976" t="s">
        <v>1670</v>
      </c>
      <c r="C155" s="557" t="s">
        <v>638</v>
      </c>
      <c r="D155" s="556">
        <v>4603749313385</v>
      </c>
      <c r="E155" s="812">
        <v>3304990000</v>
      </c>
      <c r="F155" s="560" t="s">
        <v>995</v>
      </c>
      <c r="G155" s="561" t="s">
        <v>9</v>
      </c>
      <c r="H155" s="553">
        <v>230</v>
      </c>
      <c r="I155" s="559">
        <v>69</v>
      </c>
      <c r="J155" s="554">
        <v>69</v>
      </c>
      <c r="K155" s="554">
        <v>69</v>
      </c>
      <c r="L155" s="555">
        <v>15</v>
      </c>
      <c r="M155" s="555"/>
      <c r="N155" s="555"/>
      <c r="O155" s="813">
        <f t="shared" si="3"/>
        <v>0</v>
      </c>
      <c r="P155" s="814">
        <f>IF(Лист2!$D$2&gt;=60000,Лист1!K155*Лист1!N155,IF(Лист2!$C$2&gt;=30000,Лист1!J155*Лист1!N155,Лист1!I155*Лист1!N155))</f>
        <v>0</v>
      </c>
      <c r="Q155" s="1036"/>
      <c r="T155" s="949"/>
      <c r="U155" s="949"/>
      <c r="V155" s="949"/>
      <c r="W155" s="949"/>
      <c r="X155" s="949"/>
      <c r="Y155" s="949"/>
      <c r="Z155" s="949"/>
      <c r="AA155" s="949"/>
      <c r="AB155" s="949"/>
      <c r="AC155" s="949"/>
      <c r="AD155" s="949"/>
      <c r="AE155" s="949"/>
      <c r="AF155" s="949"/>
    </row>
    <row r="156" spans="1:32" ht="30.6" customHeight="1">
      <c r="A156" s="1196"/>
      <c r="B156" s="976" t="s">
        <v>1668</v>
      </c>
      <c r="C156" s="557" t="s">
        <v>639</v>
      </c>
      <c r="D156" s="556">
        <v>4603749313415</v>
      </c>
      <c r="E156" s="812">
        <v>3304990000</v>
      </c>
      <c r="F156" s="560" t="s">
        <v>996</v>
      </c>
      <c r="G156" s="552" t="s">
        <v>9</v>
      </c>
      <c r="H156" s="553">
        <v>230</v>
      </c>
      <c r="I156" s="559">
        <v>69</v>
      </c>
      <c r="J156" s="554">
        <v>69</v>
      </c>
      <c r="K156" s="554">
        <v>69</v>
      </c>
      <c r="L156" s="555">
        <v>15</v>
      </c>
      <c r="M156" s="555"/>
      <c r="N156" s="555"/>
      <c r="O156" s="813">
        <f t="shared" si="3"/>
        <v>0</v>
      </c>
      <c r="P156" s="814">
        <f>IF(Лист2!$D$2&gt;=60000,Лист1!K156*Лист1!N156,IF(Лист2!$C$2&gt;=30000,Лист1!J156*Лист1!N156,Лист1!I156*Лист1!N156))</f>
        <v>0</v>
      </c>
      <c r="Q156" s="1036"/>
      <c r="T156" s="949"/>
      <c r="U156" s="949"/>
      <c r="V156" s="949"/>
      <c r="W156" s="949"/>
      <c r="X156" s="949"/>
      <c r="Y156" s="949"/>
      <c r="Z156" s="949"/>
      <c r="AA156" s="949"/>
      <c r="AB156" s="949"/>
      <c r="AC156" s="949"/>
      <c r="AD156" s="949"/>
      <c r="AE156" s="949"/>
      <c r="AF156" s="949"/>
    </row>
    <row r="157" spans="1:32" ht="24.9" customHeight="1">
      <c r="A157" s="1196"/>
      <c r="B157" s="976" t="s">
        <v>1671</v>
      </c>
      <c r="C157" s="557" t="s">
        <v>640</v>
      </c>
      <c r="D157" s="556">
        <v>4603749313422</v>
      </c>
      <c r="E157" s="812">
        <v>3304990000</v>
      </c>
      <c r="F157" s="560" t="s">
        <v>997</v>
      </c>
      <c r="G157" s="552" t="s">
        <v>9</v>
      </c>
      <c r="H157" s="553">
        <v>230</v>
      </c>
      <c r="I157" s="559">
        <v>69</v>
      </c>
      <c r="J157" s="554">
        <v>69</v>
      </c>
      <c r="K157" s="554">
        <v>69</v>
      </c>
      <c r="L157" s="555">
        <v>15</v>
      </c>
      <c r="M157" s="555"/>
      <c r="N157" s="555"/>
      <c r="O157" s="813">
        <f t="shared" si="3"/>
        <v>0</v>
      </c>
      <c r="P157" s="814">
        <f>IF(Лист2!$D$2&gt;=60000,Лист1!K157*Лист1!N157,IF(Лист2!$C$2&gt;=30000,Лист1!J157*Лист1!N157,Лист1!I157*Лист1!N157))</f>
        <v>0</v>
      </c>
      <c r="Q157" s="1036"/>
      <c r="T157" s="949"/>
      <c r="U157" s="949"/>
      <c r="V157" s="949"/>
      <c r="W157" s="949"/>
      <c r="X157" s="949"/>
      <c r="Y157" s="949"/>
      <c r="Z157" s="949"/>
      <c r="AA157" s="949"/>
      <c r="AB157" s="949"/>
      <c r="AC157" s="949"/>
      <c r="AD157" s="949"/>
      <c r="AE157" s="949"/>
      <c r="AF157" s="949"/>
    </row>
    <row r="158" spans="1:32" ht="24.9" customHeight="1">
      <c r="A158" s="1196"/>
      <c r="B158" s="976" t="s">
        <v>1666</v>
      </c>
      <c r="C158" s="562" t="s">
        <v>641</v>
      </c>
      <c r="D158" s="556">
        <v>4603749313491</v>
      </c>
      <c r="E158" s="812">
        <v>3304990000</v>
      </c>
      <c r="F158" s="560" t="s">
        <v>998</v>
      </c>
      <c r="G158" s="552" t="s">
        <v>9</v>
      </c>
      <c r="H158" s="553">
        <v>230</v>
      </c>
      <c r="I158" s="559">
        <v>69</v>
      </c>
      <c r="J158" s="554">
        <v>69</v>
      </c>
      <c r="K158" s="554">
        <v>69</v>
      </c>
      <c r="L158" s="555">
        <v>15</v>
      </c>
      <c r="M158" s="555"/>
      <c r="N158" s="555"/>
      <c r="O158" s="813">
        <f t="shared" si="3"/>
        <v>0</v>
      </c>
      <c r="P158" s="814">
        <f>IF(Лист2!$D$2&gt;=60000,Лист1!K158*Лист1!N158,IF(Лист2!$C$2&gt;=30000,Лист1!J158*Лист1!N158,Лист1!I158*Лист1!N158))</f>
        <v>0</v>
      </c>
      <c r="Q158" s="1036"/>
    </row>
    <row r="159" spans="1:32" ht="24.9" customHeight="1">
      <c r="A159" s="1196"/>
      <c r="B159" s="976" t="s">
        <v>1667</v>
      </c>
      <c r="C159" s="562" t="s">
        <v>642</v>
      </c>
      <c r="D159" s="556">
        <v>4603749313514</v>
      </c>
      <c r="E159" s="812">
        <v>3304990000</v>
      </c>
      <c r="F159" s="560" t="s">
        <v>999</v>
      </c>
      <c r="G159" s="552" t="s">
        <v>9</v>
      </c>
      <c r="H159" s="553">
        <v>230</v>
      </c>
      <c r="I159" s="559">
        <v>69</v>
      </c>
      <c r="J159" s="554">
        <v>69</v>
      </c>
      <c r="K159" s="554">
        <v>69</v>
      </c>
      <c r="L159" s="555">
        <v>15</v>
      </c>
      <c r="M159" s="555"/>
      <c r="N159" s="555"/>
      <c r="O159" s="813">
        <f t="shared" si="3"/>
        <v>0</v>
      </c>
      <c r="P159" s="814">
        <f>IF(Лист2!$D$2&gt;=60000,Лист1!K159*Лист1!N159,IF(Лист2!$C$2&gt;=30000,Лист1!J159*Лист1!N159,Лист1!I159*Лист1!N159))</f>
        <v>0</v>
      </c>
      <c r="Q159" s="1036"/>
    </row>
    <row r="160" spans="1:32" ht="24.9" customHeight="1">
      <c r="A160" s="1196"/>
      <c r="B160" s="976" t="s">
        <v>1674</v>
      </c>
      <c r="C160" s="557" t="s">
        <v>643</v>
      </c>
      <c r="D160" s="556">
        <v>4603749313576</v>
      </c>
      <c r="E160" s="812">
        <v>3304990000</v>
      </c>
      <c r="F160" s="560" t="s">
        <v>1000</v>
      </c>
      <c r="G160" s="552" t="s">
        <v>9</v>
      </c>
      <c r="H160" s="553">
        <v>250</v>
      </c>
      <c r="I160" s="559">
        <v>75</v>
      </c>
      <c r="J160" s="554">
        <v>75</v>
      </c>
      <c r="K160" s="554">
        <v>75</v>
      </c>
      <c r="L160" s="555">
        <v>15</v>
      </c>
      <c r="M160" s="555"/>
      <c r="N160" s="555"/>
      <c r="O160" s="813">
        <f t="shared" si="3"/>
        <v>0</v>
      </c>
      <c r="P160" s="814">
        <f>IF(Лист2!$D$2&gt;=60000,Лист1!K160*Лист1!N160,IF(Лист2!$C$2&gt;=30000,Лист1!J160*Лист1!N160,Лист1!I160*Лист1!N160))</f>
        <v>0</v>
      </c>
      <c r="Q160" s="1036"/>
    </row>
    <row r="161" spans="1:32" ht="24.9" customHeight="1" thickBot="1">
      <c r="A161" s="1196"/>
      <c r="B161" s="977" t="s">
        <v>1673</v>
      </c>
      <c r="C161" s="563" t="s">
        <v>644</v>
      </c>
      <c r="D161" s="564">
        <v>4603749313552</v>
      </c>
      <c r="E161" s="565">
        <v>3304990000</v>
      </c>
      <c r="F161" s="566" t="s">
        <v>1001</v>
      </c>
      <c r="G161" s="567" t="s">
        <v>9</v>
      </c>
      <c r="H161" s="568">
        <v>250</v>
      </c>
      <c r="I161" s="569">
        <v>75</v>
      </c>
      <c r="J161" s="570">
        <v>75</v>
      </c>
      <c r="K161" s="570">
        <v>75</v>
      </c>
      <c r="L161" s="571">
        <v>15</v>
      </c>
      <c r="M161" s="571"/>
      <c r="N161" s="571"/>
      <c r="O161" s="572">
        <f t="shared" si="3"/>
        <v>0</v>
      </c>
      <c r="P161" s="573">
        <f>IF(Лист2!$D$2&gt;=60000,Лист1!K161*Лист1!N161,IF(Лист2!$C$2&gt;=30000,Лист1!J161*Лист1!N161,Лист1!I161*Лист1!N161))</f>
        <v>0</v>
      </c>
      <c r="Q161" s="1036"/>
    </row>
    <row r="162" spans="1:32" ht="24.9" customHeight="1" thickBot="1">
      <c r="A162" s="492"/>
      <c r="B162" s="493" t="s">
        <v>591</v>
      </c>
      <c r="C162" s="485"/>
      <c r="D162" s="486"/>
      <c r="E162" s="494"/>
      <c r="F162" s="495"/>
      <c r="G162" s="487"/>
      <c r="H162" s="488"/>
      <c r="I162" s="489"/>
      <c r="J162" s="490"/>
      <c r="K162" s="490"/>
      <c r="L162" s="490"/>
      <c r="M162" s="490"/>
      <c r="N162" s="496"/>
      <c r="O162" s="484"/>
      <c r="P162" s="491"/>
      <c r="Q162" s="1036"/>
    </row>
    <row r="163" spans="1:32" s="974" customFormat="1" ht="24.9" customHeight="1" thickBot="1">
      <c r="A163" s="1248" t="s">
        <v>381</v>
      </c>
      <c r="B163" s="1188"/>
      <c r="C163" s="324"/>
      <c r="D163" s="324"/>
      <c r="E163" s="943"/>
      <c r="F163" s="943"/>
      <c r="G163" s="325"/>
      <c r="H163" s="325"/>
      <c r="I163" s="325"/>
      <c r="J163" s="325"/>
      <c r="K163" s="325"/>
      <c r="L163" s="325"/>
      <c r="M163" s="325"/>
      <c r="N163" s="326"/>
      <c r="O163" s="321"/>
      <c r="P163" s="326"/>
      <c r="Q163" s="1036"/>
      <c r="R163" s="951"/>
      <c r="S163" s="951"/>
      <c r="T163" s="973"/>
      <c r="U163" s="973"/>
      <c r="V163" s="973"/>
      <c r="W163" s="973"/>
      <c r="X163" s="973"/>
      <c r="Y163" s="973"/>
      <c r="Z163" s="973"/>
      <c r="AA163" s="973"/>
      <c r="AB163" s="973"/>
      <c r="AC163" s="973"/>
      <c r="AD163" s="973"/>
      <c r="AE163" s="973"/>
      <c r="AF163" s="973"/>
    </row>
    <row r="164" spans="1:32" s="979" customFormat="1" ht="24.9" customHeight="1">
      <c r="A164" s="1252" t="s">
        <v>591</v>
      </c>
      <c r="B164" s="592" t="s">
        <v>2541</v>
      </c>
      <c r="C164" s="730" t="s">
        <v>252</v>
      </c>
      <c r="D164" s="597">
        <v>4603739666828</v>
      </c>
      <c r="E164" s="812">
        <v>3401110001</v>
      </c>
      <c r="F164" s="821" t="s">
        <v>654</v>
      </c>
      <c r="G164" s="817" t="s">
        <v>9</v>
      </c>
      <c r="H164" s="817">
        <v>300</v>
      </c>
      <c r="I164" s="817">
        <v>120</v>
      </c>
      <c r="J164" s="817">
        <v>120</v>
      </c>
      <c r="K164" s="817">
        <v>120</v>
      </c>
      <c r="L164" s="817">
        <v>24</v>
      </c>
      <c r="M164" s="817">
        <v>90</v>
      </c>
      <c r="N164" s="822"/>
      <c r="O164" s="813">
        <f t="shared" si="3"/>
        <v>0</v>
      </c>
      <c r="P164" s="814">
        <f>IF(Лист2!$D$2&gt;=60000,Лист1!K164*Лист1!N164,IF(Лист2!$C$2&gt;=30000,Лист1!J164*Лист1!N164,Лист1!I164*Лист1!N164))</f>
        <v>0</v>
      </c>
      <c r="Q164" s="1036"/>
      <c r="R164" s="951"/>
      <c r="S164" s="951"/>
      <c r="T164" s="978"/>
      <c r="U164" s="978"/>
      <c r="V164" s="978"/>
      <c r="W164" s="978"/>
      <c r="X164" s="978"/>
      <c r="Y164" s="978"/>
      <c r="Z164" s="978"/>
      <c r="AA164" s="978"/>
      <c r="AB164" s="978"/>
      <c r="AC164" s="978"/>
      <c r="AD164" s="978"/>
      <c r="AE164" s="978"/>
      <c r="AF164" s="978"/>
    </row>
    <row r="165" spans="1:32" s="974" customFormat="1" ht="24.9" customHeight="1">
      <c r="A165" s="1216"/>
      <c r="B165" s="386" t="s">
        <v>7</v>
      </c>
      <c r="C165" s="106" t="s">
        <v>8</v>
      </c>
      <c r="D165" s="136">
        <v>4603721331000</v>
      </c>
      <c r="E165" s="118">
        <v>3401110001</v>
      </c>
      <c r="F165" s="114" t="s">
        <v>655</v>
      </c>
      <c r="G165" s="9" t="s">
        <v>9</v>
      </c>
      <c r="H165" s="17">
        <v>200</v>
      </c>
      <c r="I165" s="227">
        <v>130</v>
      </c>
      <c r="J165" s="227">
        <v>120</v>
      </c>
      <c r="K165" s="227">
        <v>110</v>
      </c>
      <c r="L165" s="9">
        <v>24</v>
      </c>
      <c r="M165" s="9">
        <v>90</v>
      </c>
      <c r="N165" s="152"/>
      <c r="O165" s="321">
        <f t="shared" si="3"/>
        <v>0</v>
      </c>
      <c r="P165" s="791">
        <f>IF(Лист2!$D$2&gt;=60000,Лист1!K165*Лист1!N165,IF(Лист2!$C$2&gt;=30000,Лист1!J165*Лист1!N165,Лист1!I165*Лист1!N165))</f>
        <v>0</v>
      </c>
      <c r="Q165" s="1036"/>
      <c r="R165" s="951"/>
      <c r="S165" s="951"/>
      <c r="T165" s="973"/>
      <c r="U165" s="973"/>
      <c r="V165" s="973"/>
      <c r="W165" s="973"/>
      <c r="X165" s="973"/>
      <c r="Y165" s="973"/>
      <c r="Z165" s="973"/>
      <c r="AA165" s="973"/>
      <c r="AB165" s="973"/>
      <c r="AC165" s="973"/>
      <c r="AD165" s="973"/>
      <c r="AE165" s="973"/>
      <c r="AF165" s="973"/>
    </row>
    <row r="166" spans="1:32" s="974" customFormat="1" ht="24.9" customHeight="1">
      <c r="A166" s="1216"/>
      <c r="B166" s="386" t="s">
        <v>10</v>
      </c>
      <c r="C166" s="106" t="s">
        <v>11</v>
      </c>
      <c r="D166" s="136">
        <v>4603721331017</v>
      </c>
      <c r="E166" s="118">
        <v>3401110001</v>
      </c>
      <c r="F166" s="114" t="s">
        <v>656</v>
      </c>
      <c r="G166" s="9" t="s">
        <v>9</v>
      </c>
      <c r="H166" s="17">
        <v>200</v>
      </c>
      <c r="I166" s="227">
        <v>130</v>
      </c>
      <c r="J166" s="227">
        <v>120</v>
      </c>
      <c r="K166" s="227">
        <v>110</v>
      </c>
      <c r="L166" s="9">
        <v>24</v>
      </c>
      <c r="M166" s="9">
        <v>90</v>
      </c>
      <c r="N166" s="152"/>
      <c r="O166" s="321">
        <f t="shared" si="3"/>
        <v>0</v>
      </c>
      <c r="P166" s="791">
        <f>IF(Лист2!$D$2&gt;=60000,Лист1!K166*Лист1!N166,IF(Лист2!$C$2&gt;=30000,Лист1!J166*Лист1!N166,Лист1!I166*Лист1!N166))</f>
        <v>0</v>
      </c>
      <c r="Q166" s="1036"/>
      <c r="R166" s="951"/>
      <c r="S166" s="951"/>
      <c r="T166" s="973"/>
      <c r="U166" s="973"/>
      <c r="V166" s="973"/>
      <c r="W166" s="973"/>
      <c r="X166" s="973"/>
      <c r="Y166" s="973"/>
      <c r="Z166" s="973"/>
      <c r="AA166" s="973"/>
      <c r="AB166" s="973"/>
      <c r="AC166" s="973"/>
      <c r="AD166" s="973"/>
      <c r="AE166" s="973"/>
      <c r="AF166" s="973"/>
    </row>
    <row r="167" spans="1:32" s="974" customFormat="1" ht="24.9" customHeight="1">
      <c r="A167" s="1216"/>
      <c r="B167" s="815" t="s">
        <v>2440</v>
      </c>
      <c r="C167" s="581" t="s">
        <v>13</v>
      </c>
      <c r="D167" s="582">
        <v>4603721331024</v>
      </c>
      <c r="E167" s="812">
        <v>3401110001</v>
      </c>
      <c r="F167" s="560" t="s">
        <v>657</v>
      </c>
      <c r="G167" s="552" t="s">
        <v>9</v>
      </c>
      <c r="H167" s="552">
        <v>200</v>
      </c>
      <c r="I167" s="552">
        <v>80</v>
      </c>
      <c r="J167" s="552">
        <v>80</v>
      </c>
      <c r="K167" s="552">
        <v>80</v>
      </c>
      <c r="L167" s="552">
        <v>24</v>
      </c>
      <c r="M167" s="552">
        <v>90</v>
      </c>
      <c r="N167" s="555"/>
      <c r="O167" s="813">
        <f t="shared" si="3"/>
        <v>0</v>
      </c>
      <c r="P167" s="814">
        <f>IF(Лист2!$D$2&gt;=60000,Лист1!K167*Лист1!N167,IF(Лист2!$C$2&gt;=30000,Лист1!J167*Лист1!N167,Лист1!I167*Лист1!N167))</f>
        <v>0</v>
      </c>
      <c r="Q167" s="1036"/>
      <c r="R167" s="951"/>
      <c r="S167" s="951"/>
      <c r="T167" s="973"/>
      <c r="U167" s="973"/>
      <c r="V167" s="973"/>
      <c r="W167" s="973"/>
      <c r="X167" s="973"/>
      <c r="Y167" s="973"/>
      <c r="Z167" s="973"/>
      <c r="AA167" s="973"/>
      <c r="AB167" s="973"/>
      <c r="AC167" s="973"/>
      <c r="AD167" s="973"/>
      <c r="AE167" s="973"/>
      <c r="AF167" s="973"/>
    </row>
    <row r="168" spans="1:32" s="974" customFormat="1" ht="24.9" customHeight="1">
      <c r="A168" s="1216"/>
      <c r="B168" s="815" t="s">
        <v>2111</v>
      </c>
      <c r="C168" s="581" t="s">
        <v>306</v>
      </c>
      <c r="D168" s="582">
        <v>4603721331031</v>
      </c>
      <c r="E168" s="812">
        <v>3401110001</v>
      </c>
      <c r="F168" s="560" t="s">
        <v>658</v>
      </c>
      <c r="G168" s="552" t="s">
        <v>9</v>
      </c>
      <c r="H168" s="552">
        <v>200</v>
      </c>
      <c r="I168" s="552">
        <v>80</v>
      </c>
      <c r="J168" s="552">
        <v>80</v>
      </c>
      <c r="K168" s="552">
        <v>80</v>
      </c>
      <c r="L168" s="552">
        <v>24</v>
      </c>
      <c r="M168" s="552">
        <v>90</v>
      </c>
      <c r="N168" s="555"/>
      <c r="O168" s="813">
        <f t="shared" si="3"/>
        <v>0</v>
      </c>
      <c r="P168" s="814">
        <f>IF(Лист2!$D$2&gt;=60000,Лист1!K168*Лист1!N168,IF(Лист2!$C$2&gt;=30000,Лист1!J168*Лист1!N168,Лист1!I168*Лист1!N168))</f>
        <v>0</v>
      </c>
      <c r="Q168" s="1036"/>
      <c r="R168" s="951"/>
      <c r="S168" s="951"/>
      <c r="T168" s="973"/>
      <c r="U168" s="973"/>
      <c r="V168" s="973"/>
      <c r="W168" s="973"/>
      <c r="X168" s="973"/>
      <c r="Y168" s="973"/>
      <c r="Z168" s="973"/>
      <c r="AA168" s="973"/>
      <c r="AB168" s="973"/>
      <c r="AC168" s="973"/>
      <c r="AD168" s="973"/>
      <c r="AE168" s="973"/>
      <c r="AF168" s="973"/>
    </row>
    <row r="169" spans="1:32" s="974" customFormat="1" ht="24.9" customHeight="1">
      <c r="A169" s="1216"/>
      <c r="B169" s="789" t="s">
        <v>298</v>
      </c>
      <c r="C169" s="100" t="s">
        <v>246</v>
      </c>
      <c r="D169" s="137">
        <v>4603739666873</v>
      </c>
      <c r="E169" s="787">
        <v>3401110001</v>
      </c>
      <c r="F169" s="408" t="s">
        <v>659</v>
      </c>
      <c r="G169" s="17" t="s">
        <v>9</v>
      </c>
      <c r="H169" s="9">
        <v>200</v>
      </c>
      <c r="I169" s="227">
        <v>130</v>
      </c>
      <c r="J169" s="227">
        <v>120</v>
      </c>
      <c r="K169" s="227">
        <v>110</v>
      </c>
      <c r="L169" s="17">
        <v>24</v>
      </c>
      <c r="M169" s="17">
        <v>90</v>
      </c>
      <c r="N169" s="61"/>
      <c r="O169" s="801">
        <f t="shared" si="3"/>
        <v>0</v>
      </c>
      <c r="P169" s="794">
        <f>IF(Лист2!$D$2&gt;=60000,Лист1!K169*Лист1!N169,IF(Лист2!$C$2&gt;=30000,Лист1!J169*Лист1!N169,Лист1!I169*Лист1!N169))</f>
        <v>0</v>
      </c>
      <c r="Q169" s="1036"/>
      <c r="R169" s="951"/>
      <c r="S169" s="951"/>
      <c r="T169" s="973"/>
      <c r="U169" s="973"/>
      <c r="V169" s="973"/>
      <c r="W169" s="973"/>
      <c r="X169" s="973"/>
      <c r="Y169" s="973"/>
      <c r="Z169" s="973"/>
      <c r="AA169" s="973"/>
      <c r="AB169" s="973"/>
      <c r="AC169" s="973"/>
      <c r="AD169" s="973"/>
      <c r="AE169" s="973"/>
      <c r="AF169" s="973"/>
    </row>
    <row r="170" spans="1:32" s="979" customFormat="1" ht="24.9" customHeight="1">
      <c r="A170" s="1216"/>
      <c r="B170" s="815" t="s">
        <v>2441</v>
      </c>
      <c r="C170" s="581" t="s">
        <v>251</v>
      </c>
      <c r="D170" s="582">
        <v>4603739666842</v>
      </c>
      <c r="E170" s="812">
        <v>3401110001</v>
      </c>
      <c r="F170" s="560" t="s">
        <v>660</v>
      </c>
      <c r="G170" s="552" t="s">
        <v>9</v>
      </c>
      <c r="H170" s="552">
        <v>200</v>
      </c>
      <c r="I170" s="901">
        <v>80</v>
      </c>
      <c r="J170" s="901">
        <v>80</v>
      </c>
      <c r="K170" s="901">
        <v>80</v>
      </c>
      <c r="L170" s="552">
        <v>24</v>
      </c>
      <c r="M170" s="552">
        <v>90</v>
      </c>
      <c r="N170" s="555"/>
      <c r="O170" s="813">
        <f t="shared" si="3"/>
        <v>0</v>
      </c>
      <c r="P170" s="814">
        <f>IF(Лист2!$D$2&gt;=60000,Лист1!K170*Лист1!N170,IF(Лист2!$C$2&gt;=30000,Лист1!J170*Лист1!N170,Лист1!I170*Лист1!N170))</f>
        <v>0</v>
      </c>
      <c r="Q170" s="1036"/>
      <c r="R170" s="951"/>
      <c r="S170" s="951"/>
      <c r="T170" s="978"/>
      <c r="U170" s="978"/>
      <c r="V170" s="978"/>
      <c r="W170" s="978"/>
      <c r="X170" s="978"/>
      <c r="Y170" s="978"/>
      <c r="Z170" s="978"/>
      <c r="AA170" s="978"/>
      <c r="AB170" s="978"/>
      <c r="AC170" s="978"/>
      <c r="AD170" s="978"/>
      <c r="AE170" s="978"/>
      <c r="AF170" s="978"/>
    </row>
    <row r="171" spans="1:32" s="974" customFormat="1" ht="24.9" customHeight="1">
      <c r="A171" s="1216"/>
      <c r="B171" s="815" t="s">
        <v>2320</v>
      </c>
      <c r="C171" s="581" t="s">
        <v>307</v>
      </c>
      <c r="D171" s="582">
        <v>4603721331048</v>
      </c>
      <c r="E171" s="812">
        <v>3401110001</v>
      </c>
      <c r="F171" s="560" t="s">
        <v>661</v>
      </c>
      <c r="G171" s="552" t="s">
        <v>9</v>
      </c>
      <c r="H171" s="552">
        <v>200</v>
      </c>
      <c r="I171" s="552">
        <v>80</v>
      </c>
      <c r="J171" s="552">
        <v>80</v>
      </c>
      <c r="K171" s="552">
        <v>80</v>
      </c>
      <c r="L171" s="552">
        <v>24</v>
      </c>
      <c r="M171" s="552">
        <v>90</v>
      </c>
      <c r="N171" s="555"/>
      <c r="O171" s="813">
        <f t="shared" si="3"/>
        <v>0</v>
      </c>
      <c r="P171" s="814">
        <f>IF(Лист2!$D$2&gt;=60000,Лист1!K171*Лист1!N171,IF(Лист2!$C$2&gt;=30000,Лист1!J171*Лист1!N171,Лист1!I171*Лист1!N171))</f>
        <v>0</v>
      </c>
      <c r="Q171" s="1036"/>
      <c r="R171" s="951"/>
      <c r="S171" s="951"/>
      <c r="T171" s="973"/>
      <c r="U171" s="973"/>
      <c r="V171" s="973"/>
      <c r="W171" s="973"/>
      <c r="X171" s="973"/>
      <c r="Y171" s="973"/>
      <c r="Z171" s="973"/>
      <c r="AA171" s="973"/>
      <c r="AB171" s="973"/>
      <c r="AC171" s="973"/>
      <c r="AD171" s="973"/>
      <c r="AE171" s="973"/>
      <c r="AF171" s="973"/>
    </row>
    <row r="172" spans="1:32" s="974" customFormat="1" ht="24.9" hidden="1" customHeight="1">
      <c r="A172" s="1216"/>
      <c r="B172" s="1062" t="s">
        <v>16</v>
      </c>
      <c r="C172" s="1063" t="s">
        <v>308</v>
      </c>
      <c r="D172" s="1064">
        <v>4603721331055</v>
      </c>
      <c r="E172" s="1074">
        <v>3401110001</v>
      </c>
      <c r="F172" s="1128" t="s">
        <v>662</v>
      </c>
      <c r="G172" s="1057" t="s">
        <v>9</v>
      </c>
      <c r="H172" s="1057">
        <v>200</v>
      </c>
      <c r="I172" s="1065">
        <v>130</v>
      </c>
      <c r="J172" s="1065">
        <v>120</v>
      </c>
      <c r="K172" s="1065">
        <v>110</v>
      </c>
      <c r="L172" s="1057">
        <v>24</v>
      </c>
      <c r="M172" s="1057">
        <v>90</v>
      </c>
      <c r="N172" s="1050"/>
      <c r="O172" s="1129">
        <f t="shared" si="3"/>
        <v>0</v>
      </c>
      <c r="P172" s="1042">
        <f>IF(Лист2!$D$2&gt;=60000,Лист1!K172*Лист1!N172,IF(Лист2!$C$2&gt;=30000,Лист1!J172*Лист1!N172,Лист1!I172*Лист1!N172))</f>
        <v>0</v>
      </c>
      <c r="Q172" s="1165" t="s">
        <v>2706</v>
      </c>
      <c r="R172" s="951"/>
      <c r="S172" s="951"/>
      <c r="T172" s="973"/>
      <c r="U172" s="973"/>
      <c r="V172" s="973"/>
      <c r="W172" s="973"/>
      <c r="X172" s="973"/>
      <c r="Y172" s="973"/>
      <c r="Z172" s="973"/>
      <c r="AA172" s="973"/>
      <c r="AB172" s="973"/>
      <c r="AC172" s="973"/>
      <c r="AD172" s="973"/>
      <c r="AE172" s="973"/>
      <c r="AF172" s="973"/>
    </row>
    <row r="173" spans="1:32" s="974" customFormat="1" ht="24.9" customHeight="1">
      <c r="A173" s="1216"/>
      <c r="B173" s="386" t="s">
        <v>2214</v>
      </c>
      <c r="C173" s="106" t="s">
        <v>309</v>
      </c>
      <c r="D173" s="136">
        <v>4603721331062</v>
      </c>
      <c r="E173" s="118">
        <v>3401110001</v>
      </c>
      <c r="F173" s="132" t="s">
        <v>663</v>
      </c>
      <c r="G173" s="9" t="s">
        <v>9</v>
      </c>
      <c r="H173" s="17">
        <v>200</v>
      </c>
      <c r="I173" s="227">
        <v>130</v>
      </c>
      <c r="J173" s="227">
        <v>120</v>
      </c>
      <c r="K173" s="227">
        <v>110</v>
      </c>
      <c r="L173" s="9">
        <v>24</v>
      </c>
      <c r="M173" s="9">
        <v>90</v>
      </c>
      <c r="N173" s="152"/>
      <c r="O173" s="321">
        <f t="shared" si="3"/>
        <v>0</v>
      </c>
      <c r="P173" s="791">
        <f>IF(Лист2!$D$2&gt;=60000,Лист1!K173*Лист1!N173,IF(Лист2!$C$2&gt;=30000,Лист1!J173*Лист1!N173,Лист1!I173*Лист1!N173))</f>
        <v>0</v>
      </c>
      <c r="Q173" s="1036"/>
      <c r="R173" s="951"/>
      <c r="S173" s="951"/>
      <c r="T173" s="973"/>
      <c r="U173" s="973"/>
      <c r="V173" s="973"/>
      <c r="W173" s="973"/>
      <c r="X173" s="973"/>
      <c r="Y173" s="973"/>
      <c r="Z173" s="973"/>
      <c r="AA173" s="973"/>
      <c r="AB173" s="973"/>
      <c r="AC173" s="973"/>
      <c r="AD173" s="973"/>
      <c r="AE173" s="973"/>
      <c r="AF173" s="973"/>
    </row>
    <row r="174" spans="1:32" s="974" customFormat="1" ht="24.9" customHeight="1">
      <c r="A174" s="1216"/>
      <c r="B174" s="797" t="s">
        <v>296</v>
      </c>
      <c r="C174" s="100" t="s">
        <v>247</v>
      </c>
      <c r="D174" s="137">
        <v>4603739666835</v>
      </c>
      <c r="E174" s="787">
        <v>3401110001</v>
      </c>
      <c r="F174" s="408" t="s">
        <v>664</v>
      </c>
      <c r="G174" s="17" t="s">
        <v>9</v>
      </c>
      <c r="H174" s="17">
        <v>200</v>
      </c>
      <c r="I174" s="227">
        <v>130</v>
      </c>
      <c r="J174" s="227">
        <v>120</v>
      </c>
      <c r="K174" s="227">
        <v>110</v>
      </c>
      <c r="L174" s="17">
        <v>24</v>
      </c>
      <c r="M174" s="17">
        <v>90</v>
      </c>
      <c r="N174" s="61"/>
      <c r="O174" s="801">
        <f t="shared" si="3"/>
        <v>0</v>
      </c>
      <c r="P174" s="794">
        <f>IF(Лист2!$D$2&gt;=60000,Лист1!K174*Лист1!N174,IF(Лист2!$C$2&gt;=30000,Лист1!J174*Лист1!N174,Лист1!I174*Лист1!N174))</f>
        <v>0</v>
      </c>
      <c r="Q174" s="1036"/>
      <c r="R174" s="951"/>
      <c r="S174" s="951"/>
      <c r="T174" s="973"/>
      <c r="U174" s="973"/>
      <c r="V174" s="973"/>
      <c r="W174" s="973"/>
      <c r="X174" s="973"/>
      <c r="Y174" s="973"/>
      <c r="Z174" s="973"/>
      <c r="AA174" s="973"/>
      <c r="AB174" s="973"/>
      <c r="AC174" s="973"/>
      <c r="AD174" s="973"/>
      <c r="AE174" s="973"/>
      <c r="AF174" s="973"/>
    </row>
    <row r="175" spans="1:32" s="974" customFormat="1" ht="24.9" customHeight="1">
      <c r="A175" s="1216"/>
      <c r="B175" s="797" t="s">
        <v>1654</v>
      </c>
      <c r="C175" s="100" t="s">
        <v>301</v>
      </c>
      <c r="D175" s="137">
        <v>4603739666859</v>
      </c>
      <c r="E175" s="787">
        <v>3401110001</v>
      </c>
      <c r="F175" s="408" t="s">
        <v>665</v>
      </c>
      <c r="G175" s="17" t="s">
        <v>9</v>
      </c>
      <c r="H175" s="17">
        <v>200</v>
      </c>
      <c r="I175" s="227">
        <v>130</v>
      </c>
      <c r="J175" s="227">
        <v>120</v>
      </c>
      <c r="K175" s="227">
        <v>110</v>
      </c>
      <c r="L175" s="17">
        <v>24</v>
      </c>
      <c r="M175" s="17">
        <v>90</v>
      </c>
      <c r="N175" s="61"/>
      <c r="O175" s="801">
        <f t="shared" si="3"/>
        <v>0</v>
      </c>
      <c r="P175" s="794">
        <f>IF(Лист2!$D$2&gt;=60000,Лист1!K175*Лист1!N175,IF(Лист2!$C$2&gt;=30000,Лист1!J175*Лист1!N175,Лист1!I175*Лист1!N175))</f>
        <v>0</v>
      </c>
      <c r="Q175" s="1036"/>
      <c r="R175" s="951"/>
      <c r="S175" s="951"/>
      <c r="T175" s="973"/>
      <c r="U175" s="973"/>
      <c r="V175" s="973"/>
      <c r="W175" s="973"/>
      <c r="X175" s="973"/>
      <c r="Y175" s="973"/>
      <c r="Z175" s="973"/>
      <c r="AA175" s="973"/>
      <c r="AB175" s="973"/>
      <c r="AC175" s="973"/>
      <c r="AD175" s="973"/>
      <c r="AE175" s="973"/>
      <c r="AF175" s="973"/>
    </row>
    <row r="176" spans="1:32" s="974" customFormat="1" ht="24.9" customHeight="1">
      <c r="A176" s="1216"/>
      <c r="B176" s="386" t="s">
        <v>18</v>
      </c>
      <c r="C176" s="106" t="s">
        <v>310</v>
      </c>
      <c r="D176" s="136">
        <v>4603721331079</v>
      </c>
      <c r="E176" s="118">
        <v>3401110001</v>
      </c>
      <c r="F176" s="114" t="s">
        <v>666</v>
      </c>
      <c r="G176" s="9" t="s">
        <v>9</v>
      </c>
      <c r="H176" s="17">
        <v>200</v>
      </c>
      <c r="I176" s="227">
        <v>130</v>
      </c>
      <c r="J176" s="227">
        <v>120</v>
      </c>
      <c r="K176" s="227">
        <v>110</v>
      </c>
      <c r="L176" s="9">
        <v>24</v>
      </c>
      <c r="M176" s="9">
        <v>90</v>
      </c>
      <c r="N176" s="152"/>
      <c r="O176" s="321">
        <f t="shared" si="3"/>
        <v>0</v>
      </c>
      <c r="P176" s="791">
        <f>IF(Лист2!$D$2&gt;=60000,Лист1!K176*Лист1!N176,IF(Лист2!$C$2&gt;=30000,Лист1!J176*Лист1!N176,Лист1!I176*Лист1!N176))</f>
        <v>0</v>
      </c>
      <c r="Q176" s="1036"/>
      <c r="R176" s="951"/>
      <c r="S176" s="951"/>
      <c r="T176" s="973"/>
      <c r="U176" s="973"/>
      <c r="V176" s="973"/>
      <c r="W176" s="973"/>
      <c r="X176" s="973"/>
      <c r="Y176" s="973"/>
      <c r="Z176" s="973"/>
      <c r="AA176" s="973"/>
      <c r="AB176" s="973"/>
      <c r="AC176" s="973"/>
      <c r="AD176" s="973"/>
      <c r="AE176" s="973"/>
      <c r="AF176" s="973"/>
    </row>
    <row r="177" spans="1:32" s="974" customFormat="1" ht="24.9" customHeight="1">
      <c r="A177" s="1216"/>
      <c r="B177" s="797" t="s">
        <v>373</v>
      </c>
      <c r="C177" s="100" t="s">
        <v>326</v>
      </c>
      <c r="D177" s="137">
        <v>4603739666866</v>
      </c>
      <c r="E177" s="118">
        <v>3401110001</v>
      </c>
      <c r="F177" s="114" t="s">
        <v>667</v>
      </c>
      <c r="G177" s="17" t="s">
        <v>9</v>
      </c>
      <c r="H177" s="17">
        <v>200</v>
      </c>
      <c r="I177" s="227">
        <v>130</v>
      </c>
      <c r="J177" s="227">
        <v>120</v>
      </c>
      <c r="K177" s="227">
        <v>110</v>
      </c>
      <c r="L177" s="9">
        <v>24</v>
      </c>
      <c r="M177" s="9">
        <v>90</v>
      </c>
      <c r="N177" s="152"/>
      <c r="O177" s="321">
        <f t="shared" si="3"/>
        <v>0</v>
      </c>
      <c r="P177" s="791">
        <f>IF(Лист2!$D$2&gt;=60000,Лист1!K177*Лист1!N177,IF(Лист2!$C$2&gt;=30000,Лист1!J177*Лист1!N177,Лист1!I177*Лист1!N177))</f>
        <v>0</v>
      </c>
      <c r="Q177" s="1036"/>
      <c r="R177" s="951"/>
      <c r="S177" s="951"/>
      <c r="T177" s="973"/>
      <c r="U177" s="973"/>
      <c r="V177" s="973"/>
      <c r="W177" s="973"/>
      <c r="X177" s="973"/>
      <c r="Y177" s="973"/>
      <c r="Z177" s="973"/>
      <c r="AA177" s="973"/>
      <c r="AB177" s="973"/>
      <c r="AC177" s="973"/>
      <c r="AD177" s="973"/>
      <c r="AE177" s="973"/>
      <c r="AF177" s="973"/>
    </row>
    <row r="178" spans="1:32" s="974" customFormat="1" ht="24.9" customHeight="1">
      <c r="A178" s="1216"/>
      <c r="B178" s="386" t="s">
        <v>295</v>
      </c>
      <c r="C178" s="106" t="s">
        <v>248</v>
      </c>
      <c r="D178" s="136">
        <v>4603739666880</v>
      </c>
      <c r="E178" s="118">
        <v>3401110001</v>
      </c>
      <c r="F178" s="114" t="s">
        <v>668</v>
      </c>
      <c r="G178" s="9" t="s">
        <v>9</v>
      </c>
      <c r="H178" s="17">
        <v>200</v>
      </c>
      <c r="I178" s="227">
        <v>130</v>
      </c>
      <c r="J178" s="227">
        <v>120</v>
      </c>
      <c r="K178" s="227">
        <v>110</v>
      </c>
      <c r="L178" s="9">
        <v>24</v>
      </c>
      <c r="M178" s="9">
        <v>90</v>
      </c>
      <c r="N178" s="152"/>
      <c r="O178" s="321">
        <f t="shared" si="3"/>
        <v>0</v>
      </c>
      <c r="P178" s="791">
        <f>IF(Лист2!$D$2&gt;=60000,Лист1!K178*Лист1!N178,IF(Лист2!$C$2&gt;=30000,Лист1!J178*Лист1!N178,Лист1!I178*Лист1!N178))</f>
        <v>0</v>
      </c>
      <c r="Q178" s="1036"/>
      <c r="R178" s="951"/>
      <c r="S178" s="951"/>
      <c r="T178" s="973"/>
      <c r="U178" s="973"/>
      <c r="V178" s="973"/>
      <c r="W178" s="973"/>
      <c r="X178" s="973"/>
      <c r="Y178" s="973"/>
      <c r="Z178" s="973"/>
      <c r="AA178" s="973"/>
      <c r="AB178" s="973"/>
      <c r="AC178" s="973"/>
      <c r="AD178" s="973"/>
      <c r="AE178" s="973"/>
      <c r="AF178" s="973"/>
    </row>
    <row r="179" spans="1:32" s="974" customFormat="1" ht="24.9" customHeight="1">
      <c r="A179" s="1216"/>
      <c r="B179" s="397" t="s">
        <v>20</v>
      </c>
      <c r="C179" s="90" t="s">
        <v>311</v>
      </c>
      <c r="D179" s="138">
        <v>4603721331086</v>
      </c>
      <c r="E179" s="118">
        <v>3401110001</v>
      </c>
      <c r="F179" s="114" t="s">
        <v>669</v>
      </c>
      <c r="G179" s="9" t="s">
        <v>9</v>
      </c>
      <c r="H179" s="17">
        <v>200</v>
      </c>
      <c r="I179" s="227">
        <v>130</v>
      </c>
      <c r="J179" s="227">
        <v>120</v>
      </c>
      <c r="K179" s="227">
        <v>110</v>
      </c>
      <c r="L179" s="9">
        <v>24</v>
      </c>
      <c r="M179" s="9">
        <v>90</v>
      </c>
      <c r="N179" s="152"/>
      <c r="O179" s="321">
        <f t="shared" si="3"/>
        <v>0</v>
      </c>
      <c r="P179" s="791">
        <f>IF(Лист2!$D$2&gt;=60000,Лист1!K179*Лист1!N179,IF(Лист2!$C$2&gt;=30000,Лист1!J179*Лист1!N179,Лист1!I179*Лист1!N179))</f>
        <v>0</v>
      </c>
      <c r="Q179" s="1036"/>
      <c r="R179" s="951"/>
      <c r="S179" s="951"/>
      <c r="T179" s="973"/>
      <c r="U179" s="973"/>
      <c r="V179" s="973"/>
      <c r="W179" s="973"/>
      <c r="X179" s="973"/>
      <c r="Y179" s="973"/>
      <c r="Z179" s="973"/>
      <c r="AA179" s="973"/>
      <c r="AB179" s="973"/>
      <c r="AC179" s="973"/>
      <c r="AD179" s="973"/>
      <c r="AE179" s="973"/>
      <c r="AF179" s="973"/>
    </row>
    <row r="180" spans="1:32" s="974" customFormat="1" ht="24.9" hidden="1" customHeight="1">
      <c r="A180" s="1216"/>
      <c r="B180" s="1062" t="s">
        <v>372</v>
      </c>
      <c r="C180" s="1063" t="s">
        <v>327</v>
      </c>
      <c r="D180" s="1064">
        <v>4603739666897</v>
      </c>
      <c r="E180" s="1074">
        <v>3401110001</v>
      </c>
      <c r="F180" s="1128" t="s">
        <v>670</v>
      </c>
      <c r="G180" s="1057" t="s">
        <v>9</v>
      </c>
      <c r="H180" s="1057">
        <v>200</v>
      </c>
      <c r="I180" s="1065">
        <v>130</v>
      </c>
      <c r="J180" s="1065">
        <v>120</v>
      </c>
      <c r="K180" s="1065">
        <v>110</v>
      </c>
      <c r="L180" s="1057">
        <v>24</v>
      </c>
      <c r="M180" s="1057">
        <v>90</v>
      </c>
      <c r="N180" s="1050"/>
      <c r="O180" s="1129">
        <f t="shared" si="3"/>
        <v>0</v>
      </c>
      <c r="P180" s="1042">
        <f>IF(Лист2!$D$2&gt;=60000,Лист1!K180*Лист1!N180,IF(Лист2!$C$2&gt;=30000,Лист1!J180*Лист1!N180,Лист1!I180*Лист1!N180))</f>
        <v>0</v>
      </c>
      <c r="Q180" s="1165" t="s">
        <v>2706</v>
      </c>
      <c r="R180" s="951"/>
      <c r="S180" s="951"/>
      <c r="T180" s="973"/>
      <c r="U180" s="973"/>
      <c r="V180" s="973"/>
      <c r="W180" s="973"/>
      <c r="X180" s="973"/>
      <c r="Y180" s="973"/>
      <c r="Z180" s="973"/>
      <c r="AA180" s="973"/>
      <c r="AB180" s="973"/>
      <c r="AC180" s="973"/>
      <c r="AD180" s="973"/>
      <c r="AE180" s="973"/>
      <c r="AF180" s="973"/>
    </row>
    <row r="181" spans="1:32" s="974" customFormat="1" ht="24.9" customHeight="1">
      <c r="A181" s="1216"/>
      <c r="B181" s="397" t="s">
        <v>19</v>
      </c>
      <c r="C181" s="90" t="s">
        <v>312</v>
      </c>
      <c r="D181" s="138">
        <v>4603721331093</v>
      </c>
      <c r="E181" s="118">
        <v>3401110001</v>
      </c>
      <c r="F181" s="114" t="s">
        <v>671</v>
      </c>
      <c r="G181" s="12" t="s">
        <v>9</v>
      </c>
      <c r="H181" s="17">
        <v>200</v>
      </c>
      <c r="I181" s="227">
        <v>130</v>
      </c>
      <c r="J181" s="227">
        <v>120</v>
      </c>
      <c r="K181" s="227">
        <v>110</v>
      </c>
      <c r="L181" s="9">
        <v>24</v>
      </c>
      <c r="M181" s="9">
        <v>90</v>
      </c>
      <c r="N181" s="152"/>
      <c r="O181" s="321">
        <f t="shared" si="3"/>
        <v>0</v>
      </c>
      <c r="P181" s="791">
        <f>IF(Лист2!$D$2&gt;=60000,Лист1!K181*Лист1!N181,IF(Лист2!$C$2&gt;=30000,Лист1!J181*Лист1!N181,Лист1!I181*Лист1!N181))</f>
        <v>0</v>
      </c>
      <c r="Q181" s="1036"/>
      <c r="R181" s="951"/>
      <c r="S181" s="951"/>
      <c r="T181" s="973"/>
      <c r="U181" s="973"/>
      <c r="V181" s="973"/>
      <c r="W181" s="973"/>
      <c r="X181" s="973"/>
      <c r="Y181" s="973"/>
      <c r="Z181" s="973"/>
      <c r="AA181" s="973"/>
      <c r="AB181" s="973"/>
      <c r="AC181" s="973"/>
      <c r="AD181" s="973"/>
      <c r="AE181" s="973"/>
      <c r="AF181" s="973"/>
    </row>
    <row r="182" spans="1:32" s="974" customFormat="1" ht="24.9" customHeight="1">
      <c r="A182" s="1216"/>
      <c r="B182" s="397" t="s">
        <v>21</v>
      </c>
      <c r="C182" s="90" t="s">
        <v>313</v>
      </c>
      <c r="D182" s="138">
        <v>4603721331116</v>
      </c>
      <c r="E182" s="118">
        <v>3401110001</v>
      </c>
      <c r="F182" s="114" t="s">
        <v>672</v>
      </c>
      <c r="G182" s="12" t="s">
        <v>9</v>
      </c>
      <c r="H182" s="17">
        <v>200</v>
      </c>
      <c r="I182" s="227">
        <v>130</v>
      </c>
      <c r="J182" s="227">
        <v>120</v>
      </c>
      <c r="K182" s="227">
        <v>110</v>
      </c>
      <c r="L182" s="9">
        <v>24</v>
      </c>
      <c r="M182" s="9">
        <v>90</v>
      </c>
      <c r="N182" s="152"/>
      <c r="O182" s="321">
        <f t="shared" si="3"/>
        <v>0</v>
      </c>
      <c r="P182" s="791">
        <f>IF(Лист2!$D$2&gt;=60000,Лист1!K182*Лист1!N182,IF(Лист2!$C$2&gt;=30000,Лист1!J182*Лист1!N182,Лист1!I182*Лист1!N182))</f>
        <v>0</v>
      </c>
      <c r="Q182" s="1036"/>
      <c r="R182" s="951"/>
      <c r="S182" s="951"/>
      <c r="T182" s="973"/>
      <c r="U182" s="973"/>
      <c r="V182" s="973"/>
      <c r="W182" s="973"/>
      <c r="X182" s="973"/>
      <c r="Y182" s="973"/>
      <c r="Z182" s="973"/>
      <c r="AA182" s="973"/>
      <c r="AB182" s="973"/>
      <c r="AC182" s="973"/>
      <c r="AD182" s="973"/>
      <c r="AE182" s="973"/>
      <c r="AF182" s="973"/>
    </row>
    <row r="183" spans="1:32" s="974" customFormat="1" ht="24.9" customHeight="1">
      <c r="A183" s="1216"/>
      <c r="B183" s="815" t="s">
        <v>2442</v>
      </c>
      <c r="C183" s="581" t="s">
        <v>314</v>
      </c>
      <c r="D183" s="582">
        <v>4603721331123</v>
      </c>
      <c r="E183" s="812">
        <v>3401110001</v>
      </c>
      <c r="F183" s="560" t="s">
        <v>673</v>
      </c>
      <c r="G183" s="552" t="s">
        <v>9</v>
      </c>
      <c r="H183" s="552">
        <v>200</v>
      </c>
      <c r="I183" s="901">
        <v>80</v>
      </c>
      <c r="J183" s="901">
        <v>80</v>
      </c>
      <c r="K183" s="901">
        <v>80</v>
      </c>
      <c r="L183" s="552">
        <v>24</v>
      </c>
      <c r="M183" s="552">
        <v>90</v>
      </c>
      <c r="N183" s="555"/>
      <c r="O183" s="813">
        <f t="shared" si="3"/>
        <v>0</v>
      </c>
      <c r="P183" s="814">
        <f>IF(Лист2!$D$2&gt;=60000,Лист1!K183*Лист1!N183,IF(Лист2!$C$2&gt;=30000,Лист1!J183*Лист1!N183,Лист1!I183*Лист1!N183))</f>
        <v>0</v>
      </c>
      <c r="Q183" s="1036"/>
      <c r="R183" s="951"/>
      <c r="S183" s="951"/>
      <c r="T183" s="973"/>
      <c r="U183" s="973"/>
      <c r="V183" s="973"/>
      <c r="W183" s="973"/>
      <c r="X183" s="973"/>
      <c r="Y183" s="973"/>
      <c r="Z183" s="973"/>
      <c r="AA183" s="973"/>
      <c r="AB183" s="973"/>
      <c r="AC183" s="973"/>
      <c r="AD183" s="973"/>
      <c r="AE183" s="973"/>
      <c r="AF183" s="973"/>
    </row>
    <row r="184" spans="1:32" s="974" customFormat="1" ht="24.9" customHeight="1">
      <c r="A184" s="1216"/>
      <c r="B184" s="397" t="s">
        <v>23</v>
      </c>
      <c r="C184" s="90" t="s">
        <v>315</v>
      </c>
      <c r="D184" s="138">
        <v>4603721331130</v>
      </c>
      <c r="E184" s="118">
        <v>3401110001</v>
      </c>
      <c r="F184" s="114" t="s">
        <v>674</v>
      </c>
      <c r="G184" s="12" t="s">
        <v>9</v>
      </c>
      <c r="H184" s="17">
        <v>200</v>
      </c>
      <c r="I184" s="227">
        <v>130</v>
      </c>
      <c r="J184" s="227">
        <v>120</v>
      </c>
      <c r="K184" s="227">
        <v>110</v>
      </c>
      <c r="L184" s="9">
        <v>24</v>
      </c>
      <c r="M184" s="9">
        <v>90</v>
      </c>
      <c r="N184" s="152"/>
      <c r="O184" s="321">
        <f t="shared" si="3"/>
        <v>0</v>
      </c>
      <c r="P184" s="791">
        <f>IF(Лист2!$D$2&gt;=60000,Лист1!K184*Лист1!N184,IF(Лист2!$C$2&gt;=30000,Лист1!J184*Лист1!N184,Лист1!I184*Лист1!N184))</f>
        <v>0</v>
      </c>
      <c r="Q184" s="1036"/>
      <c r="R184" s="951"/>
      <c r="S184" s="951"/>
      <c r="T184" s="973"/>
      <c r="U184" s="973"/>
      <c r="V184" s="973"/>
      <c r="W184" s="973"/>
      <c r="X184" s="973"/>
      <c r="Y184" s="973"/>
      <c r="Z184" s="973"/>
      <c r="AA184" s="973"/>
      <c r="AB184" s="973"/>
      <c r="AC184" s="973"/>
      <c r="AD184" s="973"/>
      <c r="AE184" s="973"/>
      <c r="AF184" s="973"/>
    </row>
    <row r="185" spans="1:32" s="979" customFormat="1" ht="24.9" customHeight="1">
      <c r="A185" s="1216"/>
      <c r="B185" s="797" t="s">
        <v>2235</v>
      </c>
      <c r="C185" s="100" t="s">
        <v>316</v>
      </c>
      <c r="D185" s="137">
        <v>4603721331154</v>
      </c>
      <c r="E185" s="787">
        <v>3401110001</v>
      </c>
      <c r="F185" s="408" t="s">
        <v>675</v>
      </c>
      <c r="G185" s="17" t="s">
        <v>9</v>
      </c>
      <c r="H185" s="17">
        <v>200</v>
      </c>
      <c r="I185" s="227">
        <v>130</v>
      </c>
      <c r="J185" s="227">
        <v>120</v>
      </c>
      <c r="K185" s="227">
        <v>110</v>
      </c>
      <c r="L185" s="17">
        <v>24</v>
      </c>
      <c r="M185" s="17">
        <v>90</v>
      </c>
      <c r="N185" s="61"/>
      <c r="O185" s="801">
        <f t="shared" si="3"/>
        <v>0</v>
      </c>
      <c r="P185" s="794">
        <f>IF(Лист2!$D$2&gt;=60000,Лист1!K185*Лист1!N185,IF(Лист2!$C$2&gt;=30000,Лист1!J185*Лист1!N185,Лист1!I185*Лист1!N185))</f>
        <v>0</v>
      </c>
      <c r="Q185" s="1036"/>
      <c r="R185" s="951"/>
      <c r="S185" s="951"/>
      <c r="T185" s="978"/>
      <c r="U185" s="978"/>
      <c r="V185" s="978"/>
      <c r="W185" s="978"/>
      <c r="X185" s="978"/>
      <c r="Y185" s="978"/>
      <c r="Z185" s="978"/>
      <c r="AA185" s="978"/>
      <c r="AB185" s="978"/>
      <c r="AC185" s="978"/>
      <c r="AD185" s="978"/>
      <c r="AE185" s="978"/>
      <c r="AF185" s="978"/>
    </row>
    <row r="186" spans="1:32" s="974" customFormat="1" ht="24.9" customHeight="1">
      <c r="A186" s="1216"/>
      <c r="B186" s="397" t="s">
        <v>25</v>
      </c>
      <c r="C186" s="90" t="s">
        <v>317</v>
      </c>
      <c r="D186" s="138">
        <v>4603721331161</v>
      </c>
      <c r="E186" s="118">
        <v>3401110001</v>
      </c>
      <c r="F186" s="114" t="s">
        <v>676</v>
      </c>
      <c r="G186" s="12" t="s">
        <v>9</v>
      </c>
      <c r="H186" s="17">
        <v>200</v>
      </c>
      <c r="I186" s="227">
        <v>130</v>
      </c>
      <c r="J186" s="227">
        <v>120</v>
      </c>
      <c r="K186" s="227">
        <v>110</v>
      </c>
      <c r="L186" s="9">
        <v>24</v>
      </c>
      <c r="M186" s="9">
        <v>90</v>
      </c>
      <c r="N186" s="152"/>
      <c r="O186" s="321">
        <f t="shared" si="3"/>
        <v>0</v>
      </c>
      <c r="P186" s="791">
        <f>IF(Лист2!$D$2&gt;=60000,Лист1!K186*Лист1!N186,IF(Лист2!$C$2&gt;=30000,Лист1!J186*Лист1!N186,Лист1!I186*Лист1!N186))</f>
        <v>0</v>
      </c>
      <c r="Q186" s="1036"/>
      <c r="R186" s="951"/>
      <c r="S186" s="951"/>
      <c r="T186" s="973"/>
      <c r="U186" s="973"/>
      <c r="V186" s="973"/>
      <c r="W186" s="973"/>
      <c r="X186" s="973"/>
      <c r="Y186" s="973"/>
      <c r="Z186" s="973"/>
      <c r="AA186" s="973"/>
      <c r="AB186" s="973"/>
      <c r="AC186" s="973"/>
      <c r="AD186" s="973"/>
      <c r="AE186" s="973"/>
      <c r="AF186" s="973"/>
    </row>
    <row r="187" spans="1:32" s="974" customFormat="1" ht="24.9" customHeight="1">
      <c r="A187" s="1216"/>
      <c r="B187" s="397" t="s">
        <v>26</v>
      </c>
      <c r="C187" s="90" t="s">
        <v>318</v>
      </c>
      <c r="D187" s="138">
        <v>4603721331178</v>
      </c>
      <c r="E187" s="118">
        <v>3401110001</v>
      </c>
      <c r="F187" s="114" t="s">
        <v>677</v>
      </c>
      <c r="G187" s="12" t="s">
        <v>9</v>
      </c>
      <c r="H187" s="17">
        <v>200</v>
      </c>
      <c r="I187" s="227">
        <v>130</v>
      </c>
      <c r="J187" s="227">
        <v>120</v>
      </c>
      <c r="K187" s="227">
        <v>110</v>
      </c>
      <c r="L187" s="9">
        <v>24</v>
      </c>
      <c r="M187" s="9">
        <v>90</v>
      </c>
      <c r="N187" s="152"/>
      <c r="O187" s="321">
        <f t="shared" si="3"/>
        <v>0</v>
      </c>
      <c r="P187" s="791">
        <f>IF(Лист2!$D$2&gt;=60000,Лист1!K187*Лист1!N187,IF(Лист2!$C$2&gt;=30000,Лист1!J187*Лист1!N187,Лист1!I187*Лист1!N187))</f>
        <v>0</v>
      </c>
      <c r="Q187" s="1036"/>
      <c r="R187" s="951"/>
      <c r="S187" s="951"/>
      <c r="T187" s="973"/>
      <c r="U187" s="973"/>
      <c r="V187" s="973"/>
      <c r="W187" s="973"/>
      <c r="X187" s="973"/>
      <c r="Y187" s="973"/>
      <c r="Z187" s="973"/>
      <c r="AA187" s="973"/>
      <c r="AB187" s="973"/>
      <c r="AC187" s="973"/>
      <c r="AD187" s="973"/>
      <c r="AE187" s="973"/>
      <c r="AF187" s="973"/>
    </row>
    <row r="188" spans="1:32" s="974" customFormat="1" ht="24.9" customHeight="1">
      <c r="A188" s="1216"/>
      <c r="B188" s="815" t="s">
        <v>2112</v>
      </c>
      <c r="C188" s="581" t="s">
        <v>319</v>
      </c>
      <c r="D188" s="582">
        <v>4603721331185</v>
      </c>
      <c r="E188" s="812">
        <v>3401110001</v>
      </c>
      <c r="F188" s="560" t="s">
        <v>678</v>
      </c>
      <c r="G188" s="552" t="s">
        <v>9</v>
      </c>
      <c r="H188" s="552">
        <v>200</v>
      </c>
      <c r="I188" s="552">
        <v>80</v>
      </c>
      <c r="J188" s="552">
        <v>80</v>
      </c>
      <c r="K188" s="552">
        <v>80</v>
      </c>
      <c r="L188" s="552">
        <v>24</v>
      </c>
      <c r="M188" s="552">
        <v>90</v>
      </c>
      <c r="N188" s="555"/>
      <c r="O188" s="813">
        <f t="shared" si="3"/>
        <v>0</v>
      </c>
      <c r="P188" s="814">
        <f>IF(Лист2!$D$2&gt;=60000,Лист1!K188*Лист1!N188,IF(Лист2!$C$2&gt;=30000,Лист1!J188*Лист1!N188,Лист1!I188*Лист1!N188))</f>
        <v>0</v>
      </c>
      <c r="Q188" s="1036"/>
      <c r="R188" s="951"/>
      <c r="S188" s="951"/>
      <c r="T188" s="973"/>
      <c r="U188" s="973"/>
      <c r="V188" s="973"/>
      <c r="W188" s="973"/>
      <c r="X188" s="973"/>
      <c r="Y188" s="973"/>
      <c r="Z188" s="973"/>
      <c r="AA188" s="973"/>
      <c r="AB188" s="973"/>
      <c r="AC188" s="973"/>
      <c r="AD188" s="973"/>
      <c r="AE188" s="973"/>
      <c r="AF188" s="973"/>
    </row>
    <row r="189" spans="1:32" s="974" customFormat="1" ht="24.9" customHeight="1">
      <c r="A189" s="1216"/>
      <c r="B189" s="397" t="s">
        <v>28</v>
      </c>
      <c r="C189" s="90" t="s">
        <v>320</v>
      </c>
      <c r="D189" s="138">
        <v>4603721331192</v>
      </c>
      <c r="E189" s="118">
        <v>3401110001</v>
      </c>
      <c r="F189" s="114" t="s">
        <v>679</v>
      </c>
      <c r="G189" s="12" t="s">
        <v>9</v>
      </c>
      <c r="H189" s="17">
        <v>200</v>
      </c>
      <c r="I189" s="227">
        <v>130</v>
      </c>
      <c r="J189" s="227">
        <v>120</v>
      </c>
      <c r="K189" s="227">
        <v>110</v>
      </c>
      <c r="L189" s="9">
        <v>24</v>
      </c>
      <c r="M189" s="9">
        <v>90</v>
      </c>
      <c r="N189" s="152"/>
      <c r="O189" s="321">
        <f t="shared" si="3"/>
        <v>0</v>
      </c>
      <c r="P189" s="791">
        <f>IF(Лист2!$D$2&gt;=60000,Лист1!K189*Лист1!N189,IF(Лист2!$C$2&gt;=30000,Лист1!J189*Лист1!N189,Лист1!I189*Лист1!N189))</f>
        <v>0</v>
      </c>
      <c r="Q189" s="1036"/>
      <c r="R189" s="951"/>
      <c r="S189" s="951"/>
      <c r="T189" s="973"/>
      <c r="U189" s="973"/>
      <c r="V189" s="973"/>
      <c r="W189" s="973"/>
      <c r="X189" s="973"/>
      <c r="Y189" s="973"/>
      <c r="Z189" s="973"/>
      <c r="AA189" s="973"/>
      <c r="AB189" s="973"/>
      <c r="AC189" s="973"/>
      <c r="AD189" s="973"/>
      <c r="AE189" s="973"/>
      <c r="AF189" s="973"/>
    </row>
    <row r="190" spans="1:32" s="974" customFormat="1" ht="24.9" customHeight="1">
      <c r="A190" s="1216"/>
      <c r="B190" s="815" t="s">
        <v>2113</v>
      </c>
      <c r="C190" s="581" t="s">
        <v>321</v>
      </c>
      <c r="D190" s="582">
        <v>4603721331208</v>
      </c>
      <c r="E190" s="812">
        <v>3401110001</v>
      </c>
      <c r="F190" s="560" t="s">
        <v>680</v>
      </c>
      <c r="G190" s="552" t="s">
        <v>9</v>
      </c>
      <c r="H190" s="552">
        <v>200</v>
      </c>
      <c r="I190" s="552">
        <v>80</v>
      </c>
      <c r="J190" s="552">
        <v>80</v>
      </c>
      <c r="K190" s="552">
        <v>80</v>
      </c>
      <c r="L190" s="552">
        <v>24</v>
      </c>
      <c r="M190" s="552">
        <v>90</v>
      </c>
      <c r="N190" s="555"/>
      <c r="O190" s="813">
        <f t="shared" si="3"/>
        <v>0</v>
      </c>
      <c r="P190" s="814">
        <f>IF(Лист2!$D$2&gt;=60000,Лист1!K190*Лист1!N190,IF(Лист2!$C$2&gt;=30000,Лист1!J190*Лист1!N190,Лист1!I190*Лист1!N190))</f>
        <v>0</v>
      </c>
      <c r="Q190" s="1036"/>
      <c r="R190" s="951"/>
      <c r="S190" s="951"/>
      <c r="T190" s="973"/>
      <c r="U190" s="973"/>
      <c r="V190" s="973"/>
      <c r="W190" s="973"/>
      <c r="X190" s="973"/>
      <c r="Y190" s="973"/>
      <c r="Z190" s="973"/>
      <c r="AA190" s="973"/>
      <c r="AB190" s="973"/>
      <c r="AC190" s="973"/>
      <c r="AD190" s="973"/>
      <c r="AE190" s="973"/>
      <c r="AF190" s="973"/>
    </row>
    <row r="191" spans="1:32" s="974" customFormat="1" ht="24.9" customHeight="1">
      <c r="A191" s="1216"/>
      <c r="B191" s="397" t="s">
        <v>30</v>
      </c>
      <c r="C191" s="90" t="s">
        <v>322</v>
      </c>
      <c r="D191" s="138">
        <v>4603721331215</v>
      </c>
      <c r="E191" s="118">
        <v>3401110001</v>
      </c>
      <c r="F191" s="114" t="s">
        <v>681</v>
      </c>
      <c r="G191" s="12" t="s">
        <v>9</v>
      </c>
      <c r="H191" s="17">
        <v>200</v>
      </c>
      <c r="I191" s="227">
        <v>130</v>
      </c>
      <c r="J191" s="227">
        <v>120</v>
      </c>
      <c r="K191" s="227">
        <v>110</v>
      </c>
      <c r="L191" s="9">
        <v>24</v>
      </c>
      <c r="M191" s="9">
        <v>90</v>
      </c>
      <c r="N191" s="152"/>
      <c r="O191" s="321">
        <f t="shared" si="3"/>
        <v>0</v>
      </c>
      <c r="P191" s="791">
        <f>IF(Лист2!$D$2&gt;=60000,Лист1!K191*Лист1!N191,IF(Лист2!$C$2&gt;=30000,Лист1!J191*Лист1!N191,Лист1!I191*Лист1!N191))</f>
        <v>0</v>
      </c>
      <c r="Q191" s="1036"/>
      <c r="R191" s="951"/>
      <c r="S191" s="951"/>
      <c r="T191" s="973"/>
      <c r="U191" s="973"/>
      <c r="V191" s="973"/>
      <c r="W191" s="973"/>
      <c r="X191" s="973"/>
      <c r="Y191" s="973"/>
      <c r="Z191" s="973"/>
      <c r="AA191" s="973"/>
      <c r="AB191" s="973"/>
      <c r="AC191" s="973"/>
      <c r="AD191" s="973"/>
      <c r="AE191" s="973"/>
      <c r="AF191" s="973"/>
    </row>
    <row r="192" spans="1:32" s="974" customFormat="1" ht="24.9" customHeight="1">
      <c r="A192" s="1216"/>
      <c r="B192" s="397" t="s">
        <v>31</v>
      </c>
      <c r="C192" s="90" t="s">
        <v>323</v>
      </c>
      <c r="D192" s="138">
        <v>4603721331222</v>
      </c>
      <c r="E192" s="118">
        <v>3401110001</v>
      </c>
      <c r="F192" s="114" t="s">
        <v>682</v>
      </c>
      <c r="G192" s="12" t="s">
        <v>9</v>
      </c>
      <c r="H192" s="17">
        <v>200</v>
      </c>
      <c r="I192" s="227">
        <v>130</v>
      </c>
      <c r="J192" s="227">
        <v>120</v>
      </c>
      <c r="K192" s="227">
        <v>110</v>
      </c>
      <c r="L192" s="9">
        <v>24</v>
      </c>
      <c r="M192" s="9">
        <v>90</v>
      </c>
      <c r="N192" s="152"/>
      <c r="O192" s="321">
        <f t="shared" si="3"/>
        <v>0</v>
      </c>
      <c r="P192" s="791">
        <f>IF(Лист2!$D$2&gt;=60000,Лист1!K192*Лист1!N192,IF(Лист2!$C$2&gt;=30000,Лист1!J192*Лист1!N192,Лист1!I192*Лист1!N192))</f>
        <v>0</v>
      </c>
      <c r="Q192" s="1036"/>
      <c r="R192" s="951"/>
      <c r="S192" s="951"/>
      <c r="T192" s="973"/>
      <c r="U192" s="973"/>
      <c r="V192" s="973"/>
      <c r="W192" s="973"/>
      <c r="X192" s="973"/>
      <c r="Y192" s="973"/>
      <c r="Z192" s="973"/>
      <c r="AA192" s="973"/>
      <c r="AB192" s="973"/>
      <c r="AC192" s="973"/>
      <c r="AD192" s="973"/>
      <c r="AE192" s="973"/>
      <c r="AF192" s="973"/>
    </row>
    <row r="193" spans="1:33" s="974" customFormat="1" ht="24.9" customHeight="1">
      <c r="A193" s="1216"/>
      <c r="B193" s="815" t="s">
        <v>2333</v>
      </c>
      <c r="C193" s="581" t="s">
        <v>324</v>
      </c>
      <c r="D193" s="582">
        <v>4603721331239</v>
      </c>
      <c r="E193" s="812">
        <v>3401110001</v>
      </c>
      <c r="F193" s="560" t="s">
        <v>683</v>
      </c>
      <c r="G193" s="552" t="s">
        <v>9</v>
      </c>
      <c r="H193" s="552">
        <v>200</v>
      </c>
      <c r="I193" s="552">
        <v>80</v>
      </c>
      <c r="J193" s="552">
        <v>80</v>
      </c>
      <c r="K193" s="552">
        <v>80</v>
      </c>
      <c r="L193" s="552">
        <v>24</v>
      </c>
      <c r="M193" s="552">
        <v>90</v>
      </c>
      <c r="N193" s="555"/>
      <c r="O193" s="813">
        <f t="shared" si="3"/>
        <v>0</v>
      </c>
      <c r="P193" s="814">
        <f>IF(Лист2!$D$2&gt;=60000,Лист1!K193*Лист1!N193,IF(Лист2!$C$2&gt;=30000,Лист1!J193*Лист1!N193,Лист1!I193*Лист1!N193))</f>
        <v>0</v>
      </c>
      <c r="Q193" s="1036"/>
      <c r="R193" s="951"/>
      <c r="S193" s="951"/>
      <c r="T193" s="973"/>
      <c r="U193" s="973"/>
      <c r="V193" s="973"/>
      <c r="W193" s="973"/>
      <c r="X193" s="973"/>
      <c r="Y193" s="973"/>
      <c r="Z193" s="973"/>
      <c r="AA193" s="973"/>
      <c r="AB193" s="973"/>
      <c r="AC193" s="973"/>
      <c r="AD193" s="973"/>
      <c r="AE193" s="973"/>
      <c r="AF193" s="973"/>
    </row>
    <row r="194" spans="1:33" s="974" customFormat="1" ht="24.9" customHeight="1" thickBot="1">
      <c r="A194" s="1217"/>
      <c r="B194" s="1155" t="s">
        <v>2426</v>
      </c>
      <c r="C194" s="264" t="s">
        <v>325</v>
      </c>
      <c r="D194" s="265">
        <v>4603721331246</v>
      </c>
      <c r="E194" s="118">
        <v>3401110001</v>
      </c>
      <c r="F194" s="229" t="s">
        <v>684</v>
      </c>
      <c r="G194" s="266" t="s">
        <v>9</v>
      </c>
      <c r="H194" s="17">
        <v>200</v>
      </c>
      <c r="I194" s="227">
        <v>130</v>
      </c>
      <c r="J194" s="227">
        <v>120</v>
      </c>
      <c r="K194" s="227">
        <v>110</v>
      </c>
      <c r="L194" s="120">
        <v>24</v>
      </c>
      <c r="M194" s="120">
        <v>90</v>
      </c>
      <c r="N194" s="254"/>
      <c r="O194" s="321">
        <f t="shared" si="3"/>
        <v>0</v>
      </c>
      <c r="P194" s="791">
        <f>IF(Лист2!$D$2&gt;=60000,Лист1!K194*Лист1!N194,IF(Лист2!$C$2&gt;=30000,Лист1!J194*Лист1!N194,Лист1!I194*Лист1!N194))</f>
        <v>0</v>
      </c>
      <c r="Q194" s="1036"/>
      <c r="R194" s="951"/>
      <c r="S194" s="951"/>
      <c r="T194" s="973"/>
      <c r="U194" s="973"/>
      <c r="V194" s="973"/>
      <c r="W194" s="973"/>
      <c r="X194" s="973"/>
      <c r="Y194" s="973"/>
      <c r="Z194" s="973"/>
      <c r="AA194" s="973"/>
      <c r="AB194" s="973"/>
      <c r="AC194" s="973"/>
      <c r="AD194" s="973"/>
      <c r="AE194" s="973"/>
      <c r="AF194" s="973"/>
    </row>
    <row r="195" spans="1:33" s="974" customFormat="1" ht="24.9" customHeight="1" thickBot="1">
      <c r="A195" s="1187" t="s">
        <v>2689</v>
      </c>
      <c r="B195" s="1188"/>
      <c r="C195" s="257"/>
      <c r="D195" s="257"/>
      <c r="E195" s="1154"/>
      <c r="F195" s="1154"/>
      <c r="G195" s="258"/>
      <c r="H195" s="258"/>
      <c r="I195" s="258"/>
      <c r="J195" s="258"/>
      <c r="K195" s="258"/>
      <c r="L195" s="258"/>
      <c r="M195" s="258"/>
      <c r="N195" s="259"/>
      <c r="O195" s="321"/>
      <c r="P195" s="259"/>
      <c r="Q195" s="1036"/>
      <c r="R195" s="951"/>
      <c r="S195" s="951"/>
      <c r="T195" s="973"/>
      <c r="U195" s="973"/>
      <c r="V195" s="973"/>
      <c r="W195" s="973"/>
      <c r="X195" s="973"/>
      <c r="Y195" s="973"/>
      <c r="Z195" s="973"/>
      <c r="AA195" s="973"/>
      <c r="AB195" s="973"/>
      <c r="AC195" s="973"/>
      <c r="AD195" s="973"/>
      <c r="AE195" s="973"/>
      <c r="AF195" s="973"/>
    </row>
    <row r="196" spans="1:33" s="974" customFormat="1" ht="24.9" customHeight="1">
      <c r="A196" s="1189" t="s">
        <v>591</v>
      </c>
      <c r="B196" s="1157" t="s">
        <v>2690</v>
      </c>
      <c r="C196" s="255" t="s">
        <v>2685</v>
      </c>
      <c r="D196" s="256">
        <v>4610266841017</v>
      </c>
      <c r="E196" s="787">
        <v>3401300000</v>
      </c>
      <c r="F196" s="249" t="s">
        <v>2697</v>
      </c>
      <c r="G196" s="249" t="s">
        <v>9</v>
      </c>
      <c r="H196" s="787">
        <v>450</v>
      </c>
      <c r="I196" s="787">
        <v>293</v>
      </c>
      <c r="J196" s="787">
        <v>270</v>
      </c>
      <c r="K196" s="787">
        <v>248</v>
      </c>
      <c r="L196" s="787">
        <v>8</v>
      </c>
      <c r="M196" s="787">
        <v>14</v>
      </c>
      <c r="N196" s="249"/>
      <c r="O196" s="801">
        <f t="shared" ref="O196:O199" si="4">N196/L196</f>
        <v>0</v>
      </c>
      <c r="P196" s="794">
        <f>IF(Лист2!$D$2&gt;=60000,Лист1!K196*Лист1!N196,IF(Лист2!$C$2&gt;=30000,Лист1!J196*Лист1!N196,Лист1!I196*Лист1!N196))</f>
        <v>0</v>
      </c>
      <c r="Q196" s="1036"/>
      <c r="R196" s="951"/>
      <c r="S196" s="951"/>
      <c r="T196" s="973"/>
      <c r="U196" s="973"/>
      <c r="V196" s="973"/>
      <c r="W196" s="973"/>
      <c r="X196" s="973"/>
      <c r="Y196" s="973"/>
      <c r="Z196" s="973"/>
      <c r="AA196" s="973"/>
      <c r="AB196" s="973"/>
      <c r="AC196" s="973"/>
      <c r="AD196" s="973"/>
      <c r="AE196" s="973"/>
      <c r="AF196" s="973"/>
    </row>
    <row r="197" spans="1:33" s="974" customFormat="1" ht="24.9" hidden="1" customHeight="1">
      <c r="A197" s="1190"/>
      <c r="B197" s="1170" t="s">
        <v>2691</v>
      </c>
      <c r="C197" s="1066" t="s">
        <v>2686</v>
      </c>
      <c r="D197" s="1067">
        <v>4610266841024</v>
      </c>
      <c r="E197" s="1074">
        <v>3401300000</v>
      </c>
      <c r="F197" s="1074" t="s">
        <v>2696</v>
      </c>
      <c r="G197" s="1057" t="s">
        <v>9</v>
      </c>
      <c r="H197" s="1057">
        <v>450</v>
      </c>
      <c r="I197" s="1074">
        <v>293</v>
      </c>
      <c r="J197" s="1074">
        <v>270</v>
      </c>
      <c r="K197" s="1074">
        <v>248</v>
      </c>
      <c r="L197" s="1074">
        <v>8</v>
      </c>
      <c r="M197" s="1074">
        <v>14</v>
      </c>
      <c r="N197" s="1057"/>
      <c r="O197" s="1129">
        <f t="shared" si="4"/>
        <v>0</v>
      </c>
      <c r="P197" s="1042">
        <f>IF(Лист2!$D$2&gt;=60000,Лист1!K197*Лист1!N197,IF(Лист2!$C$2&gt;=30000,Лист1!J197*Лист1!N197,Лист1!I197*Лист1!N197))</f>
        <v>0</v>
      </c>
      <c r="Q197" s="1165" t="s">
        <v>2684</v>
      </c>
      <c r="R197" s="951"/>
      <c r="S197" s="951"/>
      <c r="T197" s="973"/>
      <c r="U197" s="973"/>
      <c r="V197" s="973"/>
      <c r="W197" s="973"/>
      <c r="X197" s="973"/>
      <c r="Y197" s="973"/>
      <c r="Z197" s="973"/>
      <c r="AA197" s="973"/>
      <c r="AB197" s="973"/>
      <c r="AC197" s="973"/>
      <c r="AD197" s="973"/>
      <c r="AE197" s="973"/>
      <c r="AF197" s="973"/>
    </row>
    <row r="198" spans="1:33" s="974" customFormat="1" ht="24.9" customHeight="1">
      <c r="A198" s="1190"/>
      <c r="B198" s="1158" t="s">
        <v>2692</v>
      </c>
      <c r="C198" s="255" t="s">
        <v>2687</v>
      </c>
      <c r="D198" s="256">
        <v>4610266841031</v>
      </c>
      <c r="E198" s="787">
        <v>3401300000</v>
      </c>
      <c r="F198" s="787" t="s">
        <v>2695</v>
      </c>
      <c r="G198" s="249" t="s">
        <v>9</v>
      </c>
      <c r="H198" s="787">
        <v>450</v>
      </c>
      <c r="I198" s="787">
        <v>293</v>
      </c>
      <c r="J198" s="787">
        <v>270</v>
      </c>
      <c r="K198" s="787">
        <v>248</v>
      </c>
      <c r="L198" s="787">
        <v>8</v>
      </c>
      <c r="M198" s="787">
        <v>14</v>
      </c>
      <c r="N198" s="249"/>
      <c r="O198" s="801">
        <f t="shared" si="4"/>
        <v>0</v>
      </c>
      <c r="P198" s="794">
        <f>IF(Лист2!$D$2&gt;=60000,Лист1!K198*Лист1!N198,IF(Лист2!$C$2&gt;=30000,Лист1!J198*Лист1!N198,Лист1!I198*Лист1!N198))</f>
        <v>0</v>
      </c>
      <c r="Q198" s="1036"/>
      <c r="R198" s="951"/>
      <c r="S198" s="951"/>
      <c r="T198" s="973"/>
      <c r="U198" s="973"/>
      <c r="V198" s="973"/>
      <c r="W198" s="973"/>
      <c r="X198" s="973"/>
      <c r="Y198" s="973"/>
      <c r="Z198" s="973"/>
      <c r="AA198" s="973"/>
      <c r="AB198" s="973"/>
      <c r="AC198" s="973"/>
      <c r="AD198" s="973"/>
      <c r="AE198" s="973"/>
      <c r="AF198" s="973"/>
    </row>
    <row r="199" spans="1:33" s="974" customFormat="1" ht="24.9" customHeight="1" thickBot="1">
      <c r="A199" s="1191"/>
      <c r="B199" s="1159" t="s">
        <v>2693</v>
      </c>
      <c r="C199" s="98" t="s">
        <v>2688</v>
      </c>
      <c r="D199" s="140">
        <v>4610266841093</v>
      </c>
      <c r="E199" s="787">
        <v>3401300000</v>
      </c>
      <c r="F199" s="787" t="s">
        <v>2694</v>
      </c>
      <c r="G199" s="17" t="s">
        <v>9</v>
      </c>
      <c r="H199" s="17">
        <v>450</v>
      </c>
      <c r="I199" s="787">
        <v>293</v>
      </c>
      <c r="J199" s="787">
        <v>270</v>
      </c>
      <c r="K199" s="787">
        <v>248</v>
      </c>
      <c r="L199" s="787">
        <v>8</v>
      </c>
      <c r="M199" s="787">
        <v>14</v>
      </c>
      <c r="N199" s="17"/>
      <c r="O199" s="801">
        <f t="shared" si="4"/>
        <v>0</v>
      </c>
      <c r="P199" s="794">
        <f>IF(Лист2!$D$2&gt;=60000,Лист1!K199*Лист1!N199,IF(Лист2!$C$2&gt;=30000,Лист1!J199*Лист1!N199,Лист1!I199*Лист1!N199))</f>
        <v>0</v>
      </c>
      <c r="Q199" s="1036"/>
      <c r="R199" s="951"/>
      <c r="S199" s="951"/>
      <c r="T199" s="973"/>
      <c r="U199" s="973"/>
      <c r="V199" s="973"/>
      <c r="W199" s="973"/>
      <c r="X199" s="973"/>
      <c r="Y199" s="973"/>
      <c r="Z199" s="973"/>
      <c r="AA199" s="973"/>
      <c r="AB199" s="973"/>
      <c r="AC199" s="973"/>
      <c r="AD199" s="973"/>
      <c r="AE199" s="973"/>
      <c r="AF199" s="973"/>
    </row>
    <row r="200" spans="1:33" s="974" customFormat="1" ht="24.9" customHeight="1" thickBot="1">
      <c r="A200" s="1248" t="s">
        <v>1037</v>
      </c>
      <c r="B200" s="1240"/>
      <c r="C200" s="257"/>
      <c r="D200" s="257"/>
      <c r="E200" s="942"/>
      <c r="F200" s="942"/>
      <c r="G200" s="258"/>
      <c r="H200" s="258"/>
      <c r="I200" s="258"/>
      <c r="J200" s="258"/>
      <c r="K200" s="258"/>
      <c r="L200" s="258"/>
      <c r="M200" s="258"/>
      <c r="N200" s="259"/>
      <c r="O200" s="321"/>
      <c r="P200" s="259"/>
      <c r="Q200" s="1036"/>
      <c r="R200" s="951"/>
      <c r="S200" s="951"/>
      <c r="T200" s="973"/>
      <c r="U200" s="973"/>
      <c r="V200" s="973"/>
      <c r="W200" s="973"/>
      <c r="X200" s="973"/>
      <c r="Y200" s="973"/>
      <c r="Z200" s="973"/>
      <c r="AA200" s="973"/>
      <c r="AB200" s="973"/>
      <c r="AC200" s="973"/>
      <c r="AD200" s="973"/>
      <c r="AE200" s="973"/>
      <c r="AF200" s="973"/>
    </row>
    <row r="201" spans="1:33" s="981" customFormat="1" ht="28.95" customHeight="1">
      <c r="A201" s="1195" t="s">
        <v>591</v>
      </c>
      <c r="B201" s="410" t="s">
        <v>1328</v>
      </c>
      <c r="C201" s="255" t="s">
        <v>1329</v>
      </c>
      <c r="D201" s="256">
        <v>4603766014623</v>
      </c>
      <c r="E201" s="787">
        <v>3304990000</v>
      </c>
      <c r="F201" s="249" t="s">
        <v>1330</v>
      </c>
      <c r="G201" s="249" t="s">
        <v>9</v>
      </c>
      <c r="H201" s="787">
        <v>180</v>
      </c>
      <c r="I201" s="787">
        <v>117</v>
      </c>
      <c r="J201" s="787">
        <v>108</v>
      </c>
      <c r="K201" s="787">
        <v>99</v>
      </c>
      <c r="L201" s="787">
        <v>10</v>
      </c>
      <c r="M201" s="787">
        <v>38</v>
      </c>
      <c r="N201" s="249"/>
      <c r="O201" s="801">
        <f t="shared" ref="O201:O279" si="5">N201/L201</f>
        <v>0</v>
      </c>
      <c r="P201" s="794">
        <f>IF(Лист2!$D$2&gt;=60000,Лист1!K201*Лист1!N201,IF(Лист2!$C$2&gt;=30000,Лист1!J201*Лист1!N201,Лист1!I201*Лист1!N201))</f>
        <v>0</v>
      </c>
      <c r="Q201" s="1036"/>
      <c r="R201" s="951"/>
      <c r="S201" s="951"/>
      <c r="T201" s="980"/>
      <c r="U201" s="980"/>
      <c r="V201" s="980"/>
      <c r="W201" s="980"/>
      <c r="X201" s="980"/>
      <c r="Y201" s="980"/>
      <c r="Z201" s="980"/>
      <c r="AA201" s="980"/>
      <c r="AB201" s="980"/>
      <c r="AC201" s="980"/>
      <c r="AD201" s="980"/>
      <c r="AE201" s="980"/>
      <c r="AF201" s="980"/>
    </row>
    <row r="202" spans="1:33" s="983" customFormat="1" ht="24.9" customHeight="1" thickBot="1">
      <c r="A202" s="1196"/>
      <c r="B202" s="872" t="s">
        <v>2383</v>
      </c>
      <c r="C202" s="595" t="s">
        <v>1048</v>
      </c>
      <c r="D202" s="596">
        <v>4603766014760</v>
      </c>
      <c r="E202" s="812">
        <v>3304990000</v>
      </c>
      <c r="F202" s="812" t="s">
        <v>1266</v>
      </c>
      <c r="G202" s="552" t="s">
        <v>9</v>
      </c>
      <c r="H202" s="552">
        <v>550</v>
      </c>
      <c r="I202" s="812">
        <v>220</v>
      </c>
      <c r="J202" s="812">
        <v>220</v>
      </c>
      <c r="K202" s="812">
        <v>220</v>
      </c>
      <c r="L202" s="574">
        <v>14</v>
      </c>
      <c r="M202" s="574">
        <v>52</v>
      </c>
      <c r="N202" s="552"/>
      <c r="O202" s="813">
        <f t="shared" si="5"/>
        <v>0</v>
      </c>
      <c r="P202" s="814">
        <f>IF(Лист2!$D$2&gt;=60000,Лист1!K202*Лист1!N202,IF(Лист2!$C$2&gt;=30000,Лист1!J202*Лист1!N202,Лист1!I202*Лист1!N202))</f>
        <v>0</v>
      </c>
      <c r="Q202" s="1036"/>
      <c r="R202" s="951"/>
      <c r="S202" s="951"/>
      <c r="T202" s="978"/>
      <c r="U202" s="978"/>
      <c r="V202" s="978"/>
      <c r="W202" s="978"/>
      <c r="X202" s="978"/>
      <c r="Y202" s="978"/>
      <c r="Z202" s="978"/>
      <c r="AA202" s="978"/>
      <c r="AB202" s="978"/>
      <c r="AC202" s="978"/>
      <c r="AD202" s="978"/>
      <c r="AE202" s="978"/>
      <c r="AF202" s="978"/>
      <c r="AG202" s="982"/>
    </row>
    <row r="203" spans="1:33" s="979" customFormat="1" ht="24.9" hidden="1" customHeight="1" thickBot="1">
      <c r="A203" s="1196"/>
      <c r="B203" s="1171" t="s">
        <v>2275</v>
      </c>
      <c r="C203" s="1066" t="s">
        <v>1039</v>
      </c>
      <c r="D203" s="1067">
        <v>4603766014715</v>
      </c>
      <c r="E203" s="1074">
        <v>3401209000</v>
      </c>
      <c r="F203" s="1074" t="s">
        <v>1267</v>
      </c>
      <c r="G203" s="1057" t="s">
        <v>9</v>
      </c>
      <c r="H203" s="1074">
        <v>300</v>
      </c>
      <c r="I203" s="1074">
        <v>195</v>
      </c>
      <c r="J203" s="1074">
        <v>180</v>
      </c>
      <c r="K203" s="1074">
        <v>165</v>
      </c>
      <c r="L203" s="1070">
        <v>6</v>
      </c>
      <c r="M203" s="1070">
        <v>24</v>
      </c>
      <c r="N203" s="1057"/>
      <c r="O203" s="1129">
        <f t="shared" si="5"/>
        <v>0</v>
      </c>
      <c r="P203" s="1042">
        <f>IF(Лист2!$D$2&gt;=60000,Лист1!K203*Лист1!N203,IF(Лист2!$C$2&gt;=30000,Лист1!J203*Лист1!N203,Лист1!I203*Лист1!N203))</f>
        <v>0</v>
      </c>
      <c r="Q203" s="1165" t="s">
        <v>2706</v>
      </c>
      <c r="R203" s="951"/>
      <c r="S203" s="951"/>
      <c r="T203" s="978"/>
      <c r="U203" s="978"/>
      <c r="V203" s="978"/>
      <c r="W203" s="978"/>
      <c r="X203" s="978"/>
      <c r="Y203" s="978"/>
      <c r="Z203" s="978"/>
      <c r="AA203" s="978"/>
      <c r="AB203" s="978"/>
      <c r="AC203" s="978"/>
      <c r="AD203" s="978"/>
      <c r="AE203" s="978"/>
      <c r="AF203" s="978"/>
    </row>
    <row r="204" spans="1:33" s="974" customFormat="1" ht="24.9" customHeight="1" thickBot="1">
      <c r="A204" s="1239" t="s">
        <v>88</v>
      </c>
      <c r="B204" s="1240"/>
      <c r="C204" s="257"/>
      <c r="D204" s="257"/>
      <c r="E204" s="942"/>
      <c r="F204" s="942"/>
      <c r="G204" s="258"/>
      <c r="H204" s="258"/>
      <c r="I204" s="258"/>
      <c r="J204" s="258"/>
      <c r="K204" s="258"/>
      <c r="L204" s="258"/>
      <c r="M204" s="258"/>
      <c r="N204" s="259"/>
      <c r="O204" s="321"/>
      <c r="P204" s="259"/>
      <c r="Q204" s="1036"/>
      <c r="R204" s="951"/>
      <c r="S204" s="951"/>
      <c r="T204" s="973"/>
      <c r="U204" s="973"/>
      <c r="V204" s="973"/>
      <c r="W204" s="973"/>
      <c r="X204" s="973"/>
      <c r="Y204" s="973"/>
      <c r="Z204" s="973"/>
      <c r="AA204" s="973"/>
      <c r="AB204" s="973"/>
      <c r="AC204" s="973"/>
      <c r="AD204" s="973"/>
      <c r="AE204" s="973"/>
      <c r="AF204" s="973"/>
    </row>
    <row r="205" spans="1:33" s="983" customFormat="1" ht="24.9" customHeight="1">
      <c r="A205" s="1245" t="s">
        <v>591</v>
      </c>
      <c r="B205" s="903" t="s">
        <v>2443</v>
      </c>
      <c r="C205" s="904" t="s">
        <v>1016</v>
      </c>
      <c r="D205" s="905">
        <v>4603749313873</v>
      </c>
      <c r="E205" s="812">
        <v>3304990000</v>
      </c>
      <c r="F205" s="906" t="s">
        <v>1599</v>
      </c>
      <c r="G205" s="907" t="s">
        <v>9</v>
      </c>
      <c r="H205" s="908">
        <v>450</v>
      </c>
      <c r="I205" s="908">
        <v>180</v>
      </c>
      <c r="J205" s="908">
        <v>180</v>
      </c>
      <c r="K205" s="908">
        <v>180</v>
      </c>
      <c r="L205" s="909">
        <v>16</v>
      </c>
      <c r="M205" s="909">
        <v>60</v>
      </c>
      <c r="N205" s="817"/>
      <c r="O205" s="813">
        <f t="shared" si="5"/>
        <v>0</v>
      </c>
      <c r="P205" s="814">
        <f>IF(Лист2!$D$2&gt;=60000,Лист1!K205*Лист1!N205,IF(Лист2!$C$2&gt;=30000,Лист1!J205*Лист1!N205,Лист1!I205*Лист1!N205))</f>
        <v>0</v>
      </c>
      <c r="Q205" s="1036"/>
      <c r="R205" s="951"/>
      <c r="S205" s="951"/>
      <c r="T205" s="978"/>
      <c r="U205" s="978"/>
      <c r="V205" s="978"/>
      <c r="W205" s="978"/>
      <c r="X205" s="978"/>
      <c r="Y205" s="978"/>
      <c r="Z205" s="978"/>
      <c r="AA205" s="978"/>
      <c r="AB205" s="978"/>
      <c r="AC205" s="978"/>
      <c r="AD205" s="978"/>
      <c r="AE205" s="978"/>
      <c r="AF205" s="978"/>
      <c r="AG205" s="982"/>
    </row>
    <row r="206" spans="1:33" s="974" customFormat="1" ht="24" customHeight="1">
      <c r="A206" s="1246"/>
      <c r="B206" s="816" t="s">
        <v>2276</v>
      </c>
      <c r="C206" s="581" t="s">
        <v>92</v>
      </c>
      <c r="D206" s="582">
        <v>4603726088350</v>
      </c>
      <c r="E206" s="812">
        <v>3304990000</v>
      </c>
      <c r="F206" s="560" t="s">
        <v>685</v>
      </c>
      <c r="G206" s="552" t="s">
        <v>9</v>
      </c>
      <c r="H206" s="574">
        <v>400</v>
      </c>
      <c r="I206" s="574">
        <v>160</v>
      </c>
      <c r="J206" s="574">
        <v>160</v>
      </c>
      <c r="K206" s="574">
        <v>160</v>
      </c>
      <c r="L206" s="583">
        <v>8</v>
      </c>
      <c r="M206" s="583">
        <v>35</v>
      </c>
      <c r="N206" s="555"/>
      <c r="O206" s="813">
        <f t="shared" si="5"/>
        <v>0</v>
      </c>
      <c r="P206" s="814">
        <f>IF(Лист2!$D$2&gt;=60000,Лист1!K206*Лист1!N206,IF(Лист2!$C$2&gt;=30000,Лист1!J206*Лист1!N206,Лист1!I206*Лист1!N206))</f>
        <v>0</v>
      </c>
      <c r="Q206" s="1036"/>
      <c r="R206" s="951"/>
      <c r="S206" s="951"/>
      <c r="T206" s="973"/>
      <c r="U206" s="973"/>
      <c r="V206" s="973"/>
      <c r="W206" s="973"/>
      <c r="X206" s="973"/>
      <c r="Y206" s="973"/>
      <c r="Z206" s="973"/>
      <c r="AA206" s="973"/>
      <c r="AB206" s="973"/>
      <c r="AC206" s="973"/>
      <c r="AD206" s="973"/>
      <c r="AE206" s="973"/>
      <c r="AF206" s="973"/>
    </row>
    <row r="207" spans="1:33" s="974" customFormat="1" ht="27" customHeight="1">
      <c r="A207" s="1246"/>
      <c r="B207" s="816" t="s">
        <v>2277</v>
      </c>
      <c r="C207" s="581" t="s">
        <v>305</v>
      </c>
      <c r="D207" s="582">
        <v>4603721331673</v>
      </c>
      <c r="E207" s="812">
        <v>3304990000</v>
      </c>
      <c r="F207" s="560" t="s">
        <v>686</v>
      </c>
      <c r="G207" s="552" t="s">
        <v>9</v>
      </c>
      <c r="H207" s="574">
        <v>400</v>
      </c>
      <c r="I207" s="574">
        <v>160</v>
      </c>
      <c r="J207" s="574">
        <v>160</v>
      </c>
      <c r="K207" s="574">
        <v>160</v>
      </c>
      <c r="L207" s="583">
        <v>8</v>
      </c>
      <c r="M207" s="583">
        <v>35</v>
      </c>
      <c r="N207" s="555"/>
      <c r="O207" s="813">
        <f t="shared" si="5"/>
        <v>0</v>
      </c>
      <c r="P207" s="814">
        <f>IF(Лист2!$D$2&gt;=60000,Лист1!K207*Лист1!N207,IF(Лист2!$C$2&gt;=30000,Лист1!J207*Лист1!N207,Лист1!I207*Лист1!N207))</f>
        <v>0</v>
      </c>
      <c r="Q207" s="1036"/>
      <c r="R207" s="951"/>
      <c r="S207" s="951"/>
      <c r="T207" s="973"/>
      <c r="U207" s="973"/>
      <c r="V207" s="973"/>
      <c r="W207" s="973"/>
      <c r="X207" s="973"/>
      <c r="Y207" s="973"/>
      <c r="Z207" s="973"/>
      <c r="AA207" s="973"/>
      <c r="AB207" s="973"/>
      <c r="AC207" s="973"/>
      <c r="AD207" s="973"/>
      <c r="AE207" s="973"/>
      <c r="AF207" s="973"/>
    </row>
    <row r="208" spans="1:33" s="974" customFormat="1" ht="23.4" customHeight="1">
      <c r="A208" s="1246"/>
      <c r="B208" s="816" t="s">
        <v>2278</v>
      </c>
      <c r="C208" s="581" t="s">
        <v>91</v>
      </c>
      <c r="D208" s="582">
        <v>4603726088343</v>
      </c>
      <c r="E208" s="812">
        <v>3304990000</v>
      </c>
      <c r="F208" s="560" t="s">
        <v>687</v>
      </c>
      <c r="G208" s="552" t="s">
        <v>9</v>
      </c>
      <c r="H208" s="574">
        <v>400</v>
      </c>
      <c r="I208" s="574">
        <v>160</v>
      </c>
      <c r="J208" s="574">
        <v>160</v>
      </c>
      <c r="K208" s="574">
        <v>160</v>
      </c>
      <c r="L208" s="583">
        <v>8</v>
      </c>
      <c r="M208" s="583">
        <v>35</v>
      </c>
      <c r="N208" s="555"/>
      <c r="O208" s="813">
        <f t="shared" si="5"/>
        <v>0</v>
      </c>
      <c r="P208" s="814">
        <f>IF(Лист2!$D$2&gt;=60000,Лист1!K208*Лист1!N208,IF(Лист2!$C$2&gt;=30000,Лист1!J208*Лист1!N208,Лист1!I208*Лист1!N208))</f>
        <v>0</v>
      </c>
      <c r="Q208" s="1036"/>
      <c r="R208" s="951"/>
      <c r="S208" s="951"/>
      <c r="T208" s="973"/>
      <c r="U208" s="973"/>
      <c r="V208" s="973"/>
      <c r="W208" s="973"/>
      <c r="X208" s="973"/>
      <c r="Y208" s="973"/>
      <c r="Z208" s="973"/>
      <c r="AA208" s="973"/>
      <c r="AB208" s="973"/>
      <c r="AC208" s="973"/>
      <c r="AD208" s="973"/>
      <c r="AE208" s="973"/>
      <c r="AF208" s="973"/>
    </row>
    <row r="209" spans="1:32" s="974" customFormat="1" ht="23.4" customHeight="1">
      <c r="A209" s="1246"/>
      <c r="B209" s="816" t="s">
        <v>2279</v>
      </c>
      <c r="C209" s="581" t="s">
        <v>90</v>
      </c>
      <c r="D209" s="582">
        <v>4603726088336</v>
      </c>
      <c r="E209" s="812">
        <v>3304990000</v>
      </c>
      <c r="F209" s="584" t="s">
        <v>688</v>
      </c>
      <c r="G209" s="552" t="s">
        <v>9</v>
      </c>
      <c r="H209" s="574">
        <v>400</v>
      </c>
      <c r="I209" s="574">
        <v>160</v>
      </c>
      <c r="J209" s="574">
        <v>160</v>
      </c>
      <c r="K209" s="574">
        <v>160</v>
      </c>
      <c r="L209" s="583">
        <v>8</v>
      </c>
      <c r="M209" s="583">
        <v>35</v>
      </c>
      <c r="N209" s="555"/>
      <c r="O209" s="813">
        <f t="shared" si="5"/>
        <v>0</v>
      </c>
      <c r="P209" s="814">
        <f>IF(Лист2!$D$2&gt;=60000,Лист1!K209*Лист1!N209,IF(Лист2!$C$2&gt;=30000,Лист1!J209*Лист1!N209,Лист1!I209*Лист1!N209))</f>
        <v>0</v>
      </c>
      <c r="Q209" s="1036"/>
      <c r="R209" s="951"/>
      <c r="S209" s="951"/>
      <c r="T209" s="973"/>
      <c r="U209" s="973"/>
      <c r="V209" s="973"/>
      <c r="W209" s="973"/>
      <c r="X209" s="973"/>
      <c r="Y209" s="973"/>
      <c r="Z209" s="973"/>
      <c r="AA209" s="973"/>
      <c r="AB209" s="973"/>
      <c r="AC209" s="973"/>
      <c r="AD209" s="973"/>
      <c r="AE209" s="973"/>
      <c r="AF209" s="973"/>
    </row>
    <row r="210" spans="1:32" s="974" customFormat="1" ht="25.95" customHeight="1">
      <c r="A210" s="1246"/>
      <c r="B210" s="816" t="s">
        <v>2280</v>
      </c>
      <c r="C210" s="581" t="s">
        <v>89</v>
      </c>
      <c r="D210" s="582">
        <v>4603726088329</v>
      </c>
      <c r="E210" s="812">
        <v>3304990000</v>
      </c>
      <c r="F210" s="560" t="s">
        <v>689</v>
      </c>
      <c r="G210" s="552" t="s">
        <v>9</v>
      </c>
      <c r="H210" s="574">
        <v>400</v>
      </c>
      <c r="I210" s="574">
        <v>160</v>
      </c>
      <c r="J210" s="574">
        <v>160</v>
      </c>
      <c r="K210" s="574">
        <v>160</v>
      </c>
      <c r="L210" s="583">
        <v>8</v>
      </c>
      <c r="M210" s="583">
        <v>35</v>
      </c>
      <c r="N210" s="555"/>
      <c r="O210" s="813">
        <f t="shared" si="5"/>
        <v>0</v>
      </c>
      <c r="P210" s="814">
        <f>IF(Лист2!$D$2&gt;=60000,Лист1!K210*Лист1!N210,IF(Лист2!$C$2&gt;=30000,Лист1!J210*Лист1!N210,Лист1!I210*Лист1!N210))</f>
        <v>0</v>
      </c>
      <c r="Q210" s="1036"/>
      <c r="R210" s="951"/>
      <c r="S210" s="951"/>
      <c r="T210" s="973"/>
      <c r="U210" s="973"/>
      <c r="V210" s="973"/>
      <c r="W210" s="973"/>
      <c r="X210" s="973"/>
      <c r="Y210" s="973"/>
      <c r="Z210" s="973"/>
      <c r="AA210" s="973"/>
      <c r="AB210" s="973"/>
      <c r="AC210" s="973"/>
      <c r="AD210" s="973"/>
      <c r="AE210" s="973"/>
      <c r="AF210" s="973"/>
    </row>
    <row r="211" spans="1:32" s="984" customFormat="1" ht="42.6" customHeight="1">
      <c r="A211" s="1246"/>
      <c r="B211" s="386" t="s">
        <v>1754</v>
      </c>
      <c r="C211" s="106" t="s">
        <v>1486</v>
      </c>
      <c r="D211" s="136">
        <v>4603805755470</v>
      </c>
      <c r="E211" s="118">
        <v>3304990000</v>
      </c>
      <c r="F211" s="132" t="s">
        <v>1487</v>
      </c>
      <c r="G211" s="17" t="s">
        <v>9</v>
      </c>
      <c r="H211" s="19">
        <v>450</v>
      </c>
      <c r="I211" s="19">
        <v>293</v>
      </c>
      <c r="J211" s="19">
        <v>270</v>
      </c>
      <c r="K211" s="19">
        <v>248</v>
      </c>
      <c r="L211" s="8">
        <v>20</v>
      </c>
      <c r="M211" s="8">
        <v>35</v>
      </c>
      <c r="N211" s="99"/>
      <c r="O211" s="321">
        <f t="shared" si="5"/>
        <v>0</v>
      </c>
      <c r="P211" s="791">
        <f>IF(Лист2!$D$2&gt;=60000,Лист1!K211*Лист1!N211,IF(Лист2!$C$2&gt;=30000,Лист1!J211*Лист1!N211,Лист1!I211*Лист1!N211))</f>
        <v>0</v>
      </c>
      <c r="Q211" s="1036"/>
      <c r="R211" s="951"/>
      <c r="S211" s="951"/>
    </row>
    <row r="212" spans="1:32" s="984" customFormat="1" ht="42.6" customHeight="1">
      <c r="A212" s="1246"/>
      <c r="B212" s="910" t="s">
        <v>2444</v>
      </c>
      <c r="C212" s="100" t="s">
        <v>1488</v>
      </c>
      <c r="D212" s="137">
        <v>4603805755487</v>
      </c>
      <c r="E212" s="787">
        <v>3304990000</v>
      </c>
      <c r="F212" s="408" t="s">
        <v>1489</v>
      </c>
      <c r="G212" s="17" t="s">
        <v>9</v>
      </c>
      <c r="H212" s="42">
        <v>450</v>
      </c>
      <c r="I212" s="783">
        <v>293</v>
      </c>
      <c r="J212" s="783">
        <v>270</v>
      </c>
      <c r="K212" s="783">
        <v>248</v>
      </c>
      <c r="L212" s="26">
        <v>20</v>
      </c>
      <c r="M212" s="26">
        <v>35</v>
      </c>
      <c r="N212" s="98"/>
      <c r="O212" s="801">
        <f t="shared" si="5"/>
        <v>0</v>
      </c>
      <c r="P212" s="794">
        <f>IF(Лист2!$D$2&gt;=60000,Лист1!K212*Лист1!N212,IF(Лист2!$C$2&gt;=30000,Лист1!J212*Лист1!N212,Лист1!I212*Лист1!N212))</f>
        <v>0</v>
      </c>
      <c r="Q212" s="1036"/>
      <c r="R212" s="951"/>
      <c r="S212" s="951"/>
    </row>
    <row r="213" spans="1:32" s="985" customFormat="1" ht="27" customHeight="1">
      <c r="A213" s="1246"/>
      <c r="B213" s="386" t="s">
        <v>1755</v>
      </c>
      <c r="C213" s="106" t="s">
        <v>1490</v>
      </c>
      <c r="D213" s="136">
        <v>4603805755494</v>
      </c>
      <c r="E213" s="118">
        <v>3304990000</v>
      </c>
      <c r="F213" s="132" t="s">
        <v>1491</v>
      </c>
      <c r="G213" s="17" t="s">
        <v>9</v>
      </c>
      <c r="H213" s="19">
        <v>450</v>
      </c>
      <c r="I213" s="19">
        <v>293</v>
      </c>
      <c r="J213" s="19">
        <v>270</v>
      </c>
      <c r="K213" s="19">
        <v>248</v>
      </c>
      <c r="L213" s="11">
        <v>20</v>
      </c>
      <c r="M213" s="11">
        <v>35</v>
      </c>
      <c r="N213" s="99"/>
      <c r="O213" s="321">
        <f t="shared" si="5"/>
        <v>0</v>
      </c>
      <c r="P213" s="791">
        <f>IF(Лист2!$D$2&gt;=60000,Лист1!K213*Лист1!N213,IF(Лист2!$C$2&gt;=30000,Лист1!J213*Лист1!N213,Лист1!I213*Лист1!N213))</f>
        <v>0</v>
      </c>
      <c r="Q213" s="1036"/>
      <c r="R213" s="951"/>
      <c r="S213" s="951"/>
    </row>
    <row r="214" spans="1:32" s="985" customFormat="1" ht="33" customHeight="1">
      <c r="A214" s="1246"/>
      <c r="B214" s="386" t="s">
        <v>1756</v>
      </c>
      <c r="C214" s="106" t="s">
        <v>1492</v>
      </c>
      <c r="D214" s="136">
        <v>4603805755500</v>
      </c>
      <c r="E214" s="118">
        <v>3304990000</v>
      </c>
      <c r="F214" s="132" t="s">
        <v>1493</v>
      </c>
      <c r="G214" s="17" t="s">
        <v>9</v>
      </c>
      <c r="H214" s="19">
        <v>450</v>
      </c>
      <c r="I214" s="19">
        <v>293</v>
      </c>
      <c r="J214" s="19">
        <v>270</v>
      </c>
      <c r="K214" s="19">
        <v>248</v>
      </c>
      <c r="L214" s="11">
        <v>20</v>
      </c>
      <c r="M214" s="11">
        <v>35</v>
      </c>
      <c r="N214" s="99"/>
      <c r="O214" s="321">
        <f t="shared" si="5"/>
        <v>0</v>
      </c>
      <c r="P214" s="791">
        <f>IF(Лист2!$D$2&gt;=60000,Лист1!K214*Лист1!N214,IF(Лист2!$C$2&gt;=30000,Лист1!J214*Лист1!N214,Лист1!I214*Лист1!N214))</f>
        <v>0</v>
      </c>
      <c r="Q214" s="1036"/>
      <c r="R214" s="951"/>
      <c r="S214" s="951"/>
    </row>
    <row r="215" spans="1:32" s="974" customFormat="1" ht="24.9" customHeight="1">
      <c r="A215" s="1246"/>
      <c r="B215" s="797" t="s">
        <v>446</v>
      </c>
      <c r="C215" s="90" t="s">
        <v>93</v>
      </c>
      <c r="D215" s="137">
        <v>4603721331574</v>
      </c>
      <c r="E215" s="118">
        <v>3304990000</v>
      </c>
      <c r="F215" s="114" t="s">
        <v>690</v>
      </c>
      <c r="G215" s="17" t="s">
        <v>9</v>
      </c>
      <c r="H215" s="115">
        <v>300</v>
      </c>
      <c r="I215" s="115">
        <v>195</v>
      </c>
      <c r="J215" s="115">
        <v>180</v>
      </c>
      <c r="K215" s="115">
        <v>165</v>
      </c>
      <c r="L215" s="11">
        <v>14</v>
      </c>
      <c r="M215" s="11">
        <v>52</v>
      </c>
      <c r="N215" s="152"/>
      <c r="O215" s="321">
        <f t="shared" si="5"/>
        <v>0</v>
      </c>
      <c r="P215" s="791">
        <f>IF(Лист2!$D$2&gt;=60000,Лист1!K215*Лист1!N215,IF(Лист2!$C$2&gt;=30000,Лист1!J215*Лист1!N215,Лист1!I215*Лист1!N215))</f>
        <v>0</v>
      </c>
      <c r="Q215" s="1036"/>
      <c r="R215" s="951"/>
      <c r="S215" s="951"/>
      <c r="T215" s="973"/>
      <c r="U215" s="973"/>
      <c r="V215" s="973"/>
      <c r="W215" s="973"/>
      <c r="X215" s="973"/>
      <c r="Y215" s="973"/>
      <c r="Z215" s="973"/>
      <c r="AA215" s="973"/>
      <c r="AB215" s="973"/>
      <c r="AC215" s="973"/>
      <c r="AD215" s="973"/>
      <c r="AE215" s="973"/>
      <c r="AF215" s="973"/>
    </row>
    <row r="216" spans="1:32" s="974" customFormat="1" ht="24.9" customHeight="1">
      <c r="A216" s="1246"/>
      <c r="B216" s="797" t="s">
        <v>447</v>
      </c>
      <c r="C216" s="101" t="s">
        <v>266</v>
      </c>
      <c r="D216" s="137">
        <v>4603739666989</v>
      </c>
      <c r="E216" s="118">
        <v>3304990000</v>
      </c>
      <c r="F216" s="114" t="s">
        <v>691</v>
      </c>
      <c r="G216" s="17" t="s">
        <v>9</v>
      </c>
      <c r="H216" s="17">
        <v>300</v>
      </c>
      <c r="I216" s="17">
        <v>195</v>
      </c>
      <c r="J216" s="17">
        <v>180</v>
      </c>
      <c r="K216" s="17">
        <v>165</v>
      </c>
      <c r="L216" s="11">
        <v>14</v>
      </c>
      <c r="M216" s="11">
        <v>52</v>
      </c>
      <c r="N216" s="152"/>
      <c r="O216" s="321">
        <f t="shared" si="5"/>
        <v>0</v>
      </c>
      <c r="P216" s="791">
        <f>IF(Лист2!$D$2&gt;=60000,Лист1!K216*Лист1!N216,IF(Лист2!$C$2&gt;=30000,Лист1!J216*Лист1!N216,Лист1!I216*Лист1!N216))</f>
        <v>0</v>
      </c>
      <c r="Q216" s="1036"/>
      <c r="R216" s="951"/>
      <c r="S216" s="951"/>
      <c r="T216" s="973"/>
      <c r="U216" s="973"/>
      <c r="V216" s="973"/>
      <c r="W216" s="973"/>
      <c r="X216" s="973"/>
      <c r="Y216" s="973"/>
      <c r="Z216" s="973"/>
      <c r="AA216" s="973"/>
      <c r="AB216" s="973"/>
      <c r="AC216" s="973"/>
      <c r="AD216" s="973"/>
      <c r="AE216" s="973"/>
      <c r="AF216" s="973"/>
    </row>
    <row r="217" spans="1:32" s="974" customFormat="1" ht="24.9" customHeight="1">
      <c r="A217" s="1246"/>
      <c r="B217" s="386" t="s">
        <v>2215</v>
      </c>
      <c r="C217" s="104" t="s">
        <v>267</v>
      </c>
      <c r="D217" s="136">
        <v>4603739666996</v>
      </c>
      <c r="E217" s="118">
        <v>3304990000</v>
      </c>
      <c r="F217" s="132" t="s">
        <v>692</v>
      </c>
      <c r="G217" s="9" t="s">
        <v>9</v>
      </c>
      <c r="H217" s="9">
        <v>300</v>
      </c>
      <c r="I217" s="9">
        <v>195</v>
      </c>
      <c r="J217" s="9">
        <v>180</v>
      </c>
      <c r="K217" s="9">
        <v>165</v>
      </c>
      <c r="L217" s="8">
        <v>14</v>
      </c>
      <c r="M217" s="8">
        <v>52</v>
      </c>
      <c r="N217" s="152"/>
      <c r="O217" s="813">
        <f t="shared" si="5"/>
        <v>0</v>
      </c>
      <c r="P217" s="791">
        <f>IF(Лист2!$D$2&gt;=60000,Лист1!K217*Лист1!N217,IF(Лист2!$C$2&gt;=30000,Лист1!J217*Лист1!N217,Лист1!I217*Лист1!N217))</f>
        <v>0</v>
      </c>
      <c r="Q217" s="1036"/>
      <c r="R217" s="951"/>
      <c r="S217" s="951"/>
      <c r="T217" s="973"/>
      <c r="U217" s="973"/>
      <c r="V217" s="973"/>
      <c r="W217" s="973"/>
      <c r="X217" s="973"/>
      <c r="Y217" s="973"/>
      <c r="Z217" s="973"/>
      <c r="AA217" s="973"/>
      <c r="AB217" s="973"/>
      <c r="AC217" s="973"/>
      <c r="AD217" s="973"/>
      <c r="AE217" s="973"/>
      <c r="AF217" s="973"/>
    </row>
    <row r="218" spans="1:32" s="974" customFormat="1" ht="24.9" customHeight="1">
      <c r="A218" s="1246"/>
      <c r="B218" s="789" t="s">
        <v>2384</v>
      </c>
      <c r="C218" s="98" t="s">
        <v>94</v>
      </c>
      <c r="D218" s="140">
        <v>4603721331963</v>
      </c>
      <c r="E218" s="787">
        <v>3304300000</v>
      </c>
      <c r="F218" s="408" t="s">
        <v>693</v>
      </c>
      <c r="G218" s="17" t="s">
        <v>9</v>
      </c>
      <c r="H218" s="42">
        <v>350</v>
      </c>
      <c r="I218" s="42">
        <v>228</v>
      </c>
      <c r="J218" s="42">
        <v>210</v>
      </c>
      <c r="K218" s="42">
        <v>193</v>
      </c>
      <c r="L218" s="26">
        <v>15</v>
      </c>
      <c r="M218" s="26">
        <v>45</v>
      </c>
      <c r="N218" s="61"/>
      <c r="O218" s="801">
        <f t="shared" si="5"/>
        <v>0</v>
      </c>
      <c r="P218" s="794">
        <f>IF(Лист2!$D$2&gt;=60000,Лист1!K218*Лист1!N218,IF(Лист2!$C$2&gt;=30000,Лист1!J218*Лист1!N218,Лист1!I218*Лист1!N218))</f>
        <v>0</v>
      </c>
      <c r="Q218" s="1036"/>
      <c r="R218" s="951"/>
      <c r="S218" s="951"/>
      <c r="T218" s="973"/>
      <c r="U218" s="973"/>
      <c r="V218" s="973"/>
      <c r="W218" s="973"/>
      <c r="X218" s="973"/>
      <c r="Y218" s="973"/>
      <c r="Z218" s="973"/>
      <c r="AA218" s="973"/>
      <c r="AB218" s="973"/>
      <c r="AC218" s="973"/>
      <c r="AD218" s="973"/>
      <c r="AE218" s="973"/>
      <c r="AF218" s="973"/>
    </row>
    <row r="219" spans="1:32" s="974" customFormat="1" ht="31.2" customHeight="1">
      <c r="A219" s="1246"/>
      <c r="B219" s="209" t="s">
        <v>1638</v>
      </c>
      <c r="C219" s="99" t="s">
        <v>1536</v>
      </c>
      <c r="D219" s="139">
        <v>4603805754770</v>
      </c>
      <c r="E219" s="118">
        <v>3304300000</v>
      </c>
      <c r="F219" s="114" t="s">
        <v>1537</v>
      </c>
      <c r="G219" s="17" t="s">
        <v>9</v>
      </c>
      <c r="H219" s="151">
        <v>300</v>
      </c>
      <c r="I219" s="19">
        <v>195</v>
      </c>
      <c r="J219" s="151">
        <v>180</v>
      </c>
      <c r="K219" s="151">
        <v>165</v>
      </c>
      <c r="L219" s="11">
        <v>54</v>
      </c>
      <c r="M219" s="11"/>
      <c r="N219" s="152"/>
      <c r="O219" s="321">
        <f t="shared" si="5"/>
        <v>0</v>
      </c>
      <c r="P219" s="791">
        <f>IF(Лист2!$D$2&gt;=60000,Лист1!K219*Лист1!N219,IF(Лист2!$C$2&gt;=30000,Лист1!J219*Лист1!N219,Лист1!I219*Лист1!N219))</f>
        <v>0</v>
      </c>
      <c r="Q219" s="1036"/>
      <c r="R219" s="951"/>
      <c r="S219" s="951"/>
      <c r="T219" s="973"/>
      <c r="U219" s="973"/>
      <c r="V219" s="973"/>
      <c r="W219" s="973"/>
      <c r="X219" s="973"/>
      <c r="Y219" s="973"/>
      <c r="Z219" s="973"/>
      <c r="AA219" s="973"/>
      <c r="AB219" s="973"/>
      <c r="AC219" s="973"/>
      <c r="AD219" s="973"/>
      <c r="AE219" s="973"/>
      <c r="AF219" s="973"/>
    </row>
    <row r="220" spans="1:32" s="974" customFormat="1" ht="24.9" customHeight="1">
      <c r="A220" s="1246"/>
      <c r="B220" s="386" t="s">
        <v>448</v>
      </c>
      <c r="C220" s="106" t="s">
        <v>95</v>
      </c>
      <c r="D220" s="136">
        <v>4603721331581</v>
      </c>
      <c r="E220" s="118">
        <v>3304990000</v>
      </c>
      <c r="F220" s="132" t="s">
        <v>694</v>
      </c>
      <c r="G220" s="9" t="s">
        <v>9</v>
      </c>
      <c r="H220" s="19">
        <v>300</v>
      </c>
      <c r="I220" s="19">
        <v>195</v>
      </c>
      <c r="J220" s="19">
        <v>180</v>
      </c>
      <c r="K220" s="19">
        <v>165</v>
      </c>
      <c r="L220" s="26">
        <v>10</v>
      </c>
      <c r="M220" s="26">
        <v>30</v>
      </c>
      <c r="N220" s="61"/>
      <c r="O220" s="321">
        <f t="shared" si="5"/>
        <v>0</v>
      </c>
      <c r="P220" s="791">
        <f>IF(Лист2!$D$2&gt;=60000,Лист1!K220*Лист1!N220,IF(Лист2!$C$2&gt;=30000,Лист1!J220*Лист1!N220,Лист1!I220*Лист1!N220))</f>
        <v>0</v>
      </c>
      <c r="Q220" s="1036"/>
      <c r="R220" s="951"/>
      <c r="S220" s="951"/>
      <c r="T220" s="973"/>
      <c r="U220" s="973"/>
      <c r="V220" s="973"/>
      <c r="W220" s="973"/>
      <c r="X220" s="973"/>
      <c r="Y220" s="973"/>
      <c r="Z220" s="973"/>
      <c r="AA220" s="973"/>
      <c r="AB220" s="973"/>
      <c r="AC220" s="973"/>
      <c r="AD220" s="973"/>
      <c r="AE220" s="973"/>
      <c r="AF220" s="973"/>
    </row>
    <row r="221" spans="1:32" s="974" customFormat="1" ht="24.9" customHeight="1">
      <c r="A221" s="1246"/>
      <c r="B221" s="818" t="s">
        <v>2669</v>
      </c>
      <c r="C221" s="595" t="s">
        <v>77</v>
      </c>
      <c r="D221" s="582">
        <v>4603721331871</v>
      </c>
      <c r="E221" s="812">
        <v>3304990000</v>
      </c>
      <c r="F221" s="560" t="s">
        <v>695</v>
      </c>
      <c r="G221" s="552" t="s">
        <v>9</v>
      </c>
      <c r="H221" s="574">
        <v>750</v>
      </c>
      <c r="I221" s="574">
        <v>300</v>
      </c>
      <c r="J221" s="574">
        <v>300</v>
      </c>
      <c r="K221" s="574">
        <v>300</v>
      </c>
      <c r="L221" s="574">
        <v>10</v>
      </c>
      <c r="M221" s="574">
        <v>30</v>
      </c>
      <c r="N221" s="555"/>
      <c r="O221" s="813">
        <f t="shared" si="5"/>
        <v>0</v>
      </c>
      <c r="P221" s="814">
        <f>IF(Лист2!$D$2&gt;=60000,Лист1!K221*Лист1!N221,IF(Лист2!$C$2&gt;=30000,Лист1!J221*Лист1!N221,Лист1!I221*Лист1!N221))</f>
        <v>0</v>
      </c>
      <c r="Q221" s="1036"/>
      <c r="R221" s="951"/>
      <c r="S221" s="951"/>
      <c r="T221" s="973"/>
      <c r="U221" s="973"/>
      <c r="V221" s="973"/>
      <c r="W221" s="973"/>
      <c r="X221" s="973"/>
      <c r="Y221" s="973"/>
      <c r="Z221" s="973"/>
      <c r="AA221" s="973"/>
      <c r="AB221" s="973"/>
      <c r="AC221" s="973"/>
      <c r="AD221" s="973"/>
      <c r="AE221" s="973"/>
      <c r="AF221" s="973"/>
    </row>
    <row r="222" spans="1:32" s="974" customFormat="1" ht="36.6" customHeight="1">
      <c r="A222" s="1246"/>
      <c r="B222" s="593" t="s">
        <v>2445</v>
      </c>
      <c r="C222" s="585" t="s">
        <v>96</v>
      </c>
      <c r="D222" s="838">
        <v>4603726088015</v>
      </c>
      <c r="E222" s="812">
        <v>3307100000</v>
      </c>
      <c r="F222" s="560" t="s">
        <v>696</v>
      </c>
      <c r="G222" s="552" t="s">
        <v>9</v>
      </c>
      <c r="H222" s="552">
        <v>500</v>
      </c>
      <c r="I222" s="552">
        <v>200</v>
      </c>
      <c r="J222" s="552">
        <v>200</v>
      </c>
      <c r="K222" s="552">
        <v>200</v>
      </c>
      <c r="L222" s="552">
        <v>10</v>
      </c>
      <c r="M222" s="552">
        <v>30</v>
      </c>
      <c r="N222" s="555"/>
      <c r="O222" s="813">
        <f t="shared" si="5"/>
        <v>0</v>
      </c>
      <c r="P222" s="814">
        <f>IF(Лист2!$D$2&gt;=60000,Лист1!K222*Лист1!N222,IF(Лист2!$C$2&gt;=30000,Лист1!J222*Лист1!N222,Лист1!I222*Лист1!N222))</f>
        <v>0</v>
      </c>
      <c r="Q222" s="1036"/>
      <c r="R222" s="951"/>
      <c r="S222" s="951"/>
      <c r="T222" s="973"/>
      <c r="U222" s="973"/>
      <c r="V222" s="973"/>
      <c r="W222" s="973"/>
      <c r="X222" s="973"/>
      <c r="Y222" s="973"/>
      <c r="Z222" s="973"/>
      <c r="AA222" s="973"/>
      <c r="AB222" s="973"/>
      <c r="AC222" s="973"/>
      <c r="AD222" s="973"/>
      <c r="AE222" s="973"/>
      <c r="AF222" s="973"/>
    </row>
    <row r="223" spans="1:32" s="974" customFormat="1" ht="24.9" customHeight="1">
      <c r="A223" s="1246"/>
      <c r="B223" s="391" t="s">
        <v>1757</v>
      </c>
      <c r="C223" s="99" t="s">
        <v>169</v>
      </c>
      <c r="D223" s="139">
        <v>4603734079821</v>
      </c>
      <c r="E223" s="19">
        <v>3401300000</v>
      </c>
      <c r="F223" s="132" t="s">
        <v>697</v>
      </c>
      <c r="G223" s="19" t="s">
        <v>9</v>
      </c>
      <c r="H223" s="19">
        <v>450</v>
      </c>
      <c r="I223" s="19">
        <v>293</v>
      </c>
      <c r="J223" s="19">
        <v>270</v>
      </c>
      <c r="K223" s="19">
        <v>248</v>
      </c>
      <c r="L223" s="19">
        <v>6</v>
      </c>
      <c r="M223" s="19">
        <v>24</v>
      </c>
      <c r="N223" s="152"/>
      <c r="O223" s="321">
        <f t="shared" si="5"/>
        <v>0</v>
      </c>
      <c r="P223" s="791">
        <f>IF(Лист2!$D$2&gt;=60000,Лист1!K223*Лист1!N223,IF(Лист2!$C$2&gt;=30000,Лист1!J223*Лист1!N223,Лист1!I223*Лист1!N223))</f>
        <v>0</v>
      </c>
      <c r="Q223" s="1036"/>
      <c r="R223" s="951"/>
      <c r="S223" s="951"/>
      <c r="T223" s="973"/>
      <c r="U223" s="973"/>
      <c r="V223" s="973"/>
      <c r="W223" s="973"/>
      <c r="X223" s="973"/>
      <c r="Y223" s="973"/>
      <c r="Z223" s="973"/>
      <c r="AA223" s="973"/>
      <c r="AB223" s="973"/>
      <c r="AC223" s="973"/>
      <c r="AD223" s="973"/>
      <c r="AE223" s="973"/>
      <c r="AF223" s="973"/>
    </row>
    <row r="224" spans="1:32" s="974" customFormat="1" ht="24.9" customHeight="1">
      <c r="A224" s="1247"/>
      <c r="B224" s="456" t="s">
        <v>2506</v>
      </c>
      <c r="C224" s="790" t="s">
        <v>2204</v>
      </c>
      <c r="D224" s="868">
        <v>4620143627870</v>
      </c>
      <c r="E224" s="788">
        <v>3401300000</v>
      </c>
      <c r="F224" s="805" t="s">
        <v>2205</v>
      </c>
      <c r="G224" s="783" t="s">
        <v>9</v>
      </c>
      <c r="H224" s="788">
        <v>550</v>
      </c>
      <c r="I224" s="788">
        <v>358</v>
      </c>
      <c r="J224" s="788">
        <v>330</v>
      </c>
      <c r="K224" s="788">
        <v>303</v>
      </c>
      <c r="L224" s="788">
        <v>9</v>
      </c>
      <c r="M224" s="788">
        <v>19</v>
      </c>
      <c r="N224" s="636"/>
      <c r="O224" s="801"/>
      <c r="P224" s="794">
        <f>IF(Лист2!$D$2&gt;=60000,Лист1!K224*Лист1!N224,IF(Лист2!$C$2&gt;=30000,Лист1!J224*Лист1!N224,Лист1!I224*Лист1!N224))</f>
        <v>0</v>
      </c>
      <c r="Q224" s="1036"/>
      <c r="R224" s="951"/>
      <c r="S224" s="951"/>
      <c r="T224" s="973"/>
      <c r="U224" s="973"/>
      <c r="V224" s="973"/>
      <c r="W224" s="973"/>
      <c r="X224" s="973"/>
      <c r="Y224" s="973"/>
      <c r="Z224" s="973"/>
      <c r="AA224" s="973"/>
      <c r="AB224" s="973"/>
      <c r="AC224" s="973"/>
      <c r="AD224" s="973"/>
      <c r="AE224" s="973"/>
      <c r="AF224" s="973"/>
    </row>
    <row r="225" spans="1:32" s="974" customFormat="1" ht="36" customHeight="1" thickBot="1">
      <c r="A225" s="1193"/>
      <c r="B225" s="456" t="s">
        <v>2385</v>
      </c>
      <c r="C225" s="790" t="s">
        <v>1644</v>
      </c>
      <c r="D225" s="868">
        <v>4620143625371</v>
      </c>
      <c r="E225" s="788">
        <v>3304990000</v>
      </c>
      <c r="F225" s="805" t="s">
        <v>1645</v>
      </c>
      <c r="G225" s="788" t="s">
        <v>9</v>
      </c>
      <c r="H225" s="788">
        <v>500</v>
      </c>
      <c r="I225" s="788">
        <v>325</v>
      </c>
      <c r="J225" s="788">
        <v>300</v>
      </c>
      <c r="K225" s="788">
        <v>275</v>
      </c>
      <c r="L225" s="788">
        <v>14</v>
      </c>
      <c r="M225" s="788">
        <v>24</v>
      </c>
      <c r="N225" s="636"/>
      <c r="O225" s="809"/>
      <c r="P225" s="465">
        <f>IF(Лист2!$D$2&gt;=60000,Лист1!K225*Лист1!N225,IF(Лист2!$C$2&gt;=30000,Лист1!J225*Лист1!N225,Лист1!I225*Лист1!N225))</f>
        <v>0</v>
      </c>
      <c r="Q225" s="1036"/>
      <c r="R225" s="951"/>
      <c r="S225" s="951"/>
      <c r="T225" s="973"/>
      <c r="U225" s="973"/>
      <c r="V225" s="973"/>
      <c r="W225" s="973"/>
      <c r="X225" s="973"/>
      <c r="Y225" s="973"/>
      <c r="Z225" s="973"/>
      <c r="AA225" s="973"/>
      <c r="AB225" s="973"/>
      <c r="AC225" s="973"/>
      <c r="AD225" s="973"/>
      <c r="AE225" s="973"/>
      <c r="AF225" s="973"/>
    </row>
    <row r="226" spans="1:32" s="974" customFormat="1" ht="24.9" customHeight="1" thickBot="1">
      <c r="A226" s="1239" t="s">
        <v>1701</v>
      </c>
      <c r="B226" s="1240"/>
      <c r="C226" s="257"/>
      <c r="D226" s="257"/>
      <c r="E226" s="942"/>
      <c r="F226" s="942"/>
      <c r="G226" s="258"/>
      <c r="H226" s="258"/>
      <c r="I226" s="258"/>
      <c r="J226" s="258"/>
      <c r="K226" s="258"/>
      <c r="L226" s="258"/>
      <c r="M226" s="258"/>
      <c r="N226" s="259"/>
      <c r="O226" s="799"/>
      <c r="P226" s="462"/>
      <c r="Q226" s="1036"/>
      <c r="R226" s="951"/>
      <c r="S226" s="951"/>
      <c r="T226" s="973"/>
      <c r="U226" s="973"/>
      <c r="V226" s="973"/>
      <c r="W226" s="973"/>
      <c r="X226" s="973"/>
      <c r="Y226" s="973"/>
      <c r="Z226" s="973"/>
      <c r="AA226" s="973"/>
      <c r="AB226" s="973"/>
      <c r="AC226" s="973"/>
      <c r="AD226" s="973"/>
      <c r="AE226" s="973"/>
      <c r="AF226" s="973"/>
    </row>
    <row r="227" spans="1:32" s="974" customFormat="1" ht="30" customHeight="1">
      <c r="A227" s="1241" t="s">
        <v>591</v>
      </c>
      <c r="B227" s="394" t="s">
        <v>1758</v>
      </c>
      <c r="C227" s="261" t="s">
        <v>1201</v>
      </c>
      <c r="D227" s="206">
        <v>4603805152330</v>
      </c>
      <c r="E227" s="118">
        <v>3304990000</v>
      </c>
      <c r="F227" s="118" t="s">
        <v>1268</v>
      </c>
      <c r="G227" s="194" t="s">
        <v>9</v>
      </c>
      <c r="H227" s="194">
        <v>300</v>
      </c>
      <c r="I227" s="118">
        <v>208</v>
      </c>
      <c r="J227" s="787">
        <v>185</v>
      </c>
      <c r="K227" s="787">
        <v>170</v>
      </c>
      <c r="L227" s="269">
        <v>8</v>
      </c>
      <c r="M227" s="269">
        <v>24</v>
      </c>
      <c r="N227" s="194"/>
      <c r="O227" s="321">
        <f t="shared" si="5"/>
        <v>0</v>
      </c>
      <c r="P227" s="791">
        <f>IF(Лист2!$D$2&gt;=60000,Лист1!K227*Лист1!N227,IF(Лист2!$C$2&gt;=30000,Лист1!J227*Лист1!N227,Лист1!I227*Лист1!N227))</f>
        <v>0</v>
      </c>
      <c r="Q227" s="1036"/>
      <c r="R227" s="951"/>
      <c r="S227" s="951"/>
      <c r="T227" s="973"/>
      <c r="U227" s="973"/>
      <c r="V227" s="973"/>
      <c r="W227" s="973"/>
      <c r="X227" s="973"/>
      <c r="Y227" s="973"/>
      <c r="Z227" s="973"/>
      <c r="AA227" s="973"/>
      <c r="AB227" s="973"/>
      <c r="AC227" s="973"/>
      <c r="AD227" s="973"/>
      <c r="AE227" s="973"/>
      <c r="AF227" s="973"/>
    </row>
    <row r="228" spans="1:32" s="974" customFormat="1" ht="35.4" customHeight="1">
      <c r="A228" s="1242"/>
      <c r="B228" s="386" t="s">
        <v>1759</v>
      </c>
      <c r="C228" s="105" t="s">
        <v>1202</v>
      </c>
      <c r="D228" s="136">
        <v>4603805152378</v>
      </c>
      <c r="E228" s="118">
        <v>3304990000</v>
      </c>
      <c r="F228" s="118" t="s">
        <v>1269</v>
      </c>
      <c r="G228" s="17" t="s">
        <v>9</v>
      </c>
      <c r="H228" s="9">
        <v>300</v>
      </c>
      <c r="I228" s="19">
        <v>208</v>
      </c>
      <c r="J228" s="42">
        <v>185</v>
      </c>
      <c r="K228" s="42">
        <v>170</v>
      </c>
      <c r="L228" s="11">
        <v>8</v>
      </c>
      <c r="M228" s="11">
        <v>24</v>
      </c>
      <c r="N228" s="9"/>
      <c r="O228" s="321">
        <f t="shared" si="5"/>
        <v>0</v>
      </c>
      <c r="P228" s="791">
        <f>IF(Лист2!$D$2&gt;=60000,Лист1!K228*Лист1!N228,IF(Лист2!$C$2&gt;=30000,Лист1!J228*Лист1!N228,Лист1!I228*Лист1!N228))</f>
        <v>0</v>
      </c>
      <c r="Q228" s="1036"/>
      <c r="R228" s="951"/>
      <c r="S228" s="951"/>
      <c r="T228" s="973"/>
      <c r="U228" s="973"/>
      <c r="V228" s="973"/>
      <c r="W228" s="973"/>
      <c r="X228" s="973"/>
      <c r="Y228" s="973"/>
      <c r="Z228" s="973"/>
      <c r="AA228" s="973"/>
      <c r="AB228" s="973"/>
      <c r="AC228" s="973"/>
      <c r="AD228" s="973"/>
      <c r="AE228" s="973"/>
      <c r="AF228" s="973"/>
    </row>
    <row r="229" spans="1:32" s="974" customFormat="1" ht="35.4" customHeight="1">
      <c r="A229" s="1242"/>
      <c r="B229" s="386" t="s">
        <v>2507</v>
      </c>
      <c r="C229" s="715" t="s">
        <v>2185</v>
      </c>
      <c r="D229" s="716">
        <v>4620143627900</v>
      </c>
      <c r="E229" s="118">
        <v>3304990000</v>
      </c>
      <c r="F229" s="118" t="s">
        <v>2186</v>
      </c>
      <c r="G229" s="497" t="s">
        <v>9</v>
      </c>
      <c r="H229" s="535">
        <v>350</v>
      </c>
      <c r="I229" s="782">
        <v>228</v>
      </c>
      <c r="J229" s="783">
        <v>210</v>
      </c>
      <c r="K229" s="783">
        <v>193</v>
      </c>
      <c r="L229" s="717">
        <v>9</v>
      </c>
      <c r="M229" s="717">
        <v>19</v>
      </c>
      <c r="N229" s="535"/>
      <c r="O229" s="321">
        <f t="shared" si="5"/>
        <v>0</v>
      </c>
      <c r="P229" s="791">
        <f>IF(Лист2!$D$2&gt;=60000,Лист1!K229*Лист1!N229,IF(Лист2!$C$2&gt;=30000,Лист1!J229*Лист1!N229,Лист1!I229*Лист1!N229))</f>
        <v>0</v>
      </c>
      <c r="Q229" s="1036"/>
      <c r="R229" s="951"/>
      <c r="S229" s="951"/>
      <c r="T229" s="973"/>
      <c r="U229" s="973"/>
      <c r="V229" s="973"/>
      <c r="W229" s="973"/>
      <c r="X229" s="973"/>
      <c r="Y229" s="973"/>
      <c r="Z229" s="973"/>
      <c r="AA229" s="973"/>
      <c r="AB229" s="973"/>
      <c r="AC229" s="973"/>
      <c r="AD229" s="973"/>
      <c r="AE229" s="973"/>
      <c r="AF229" s="973"/>
    </row>
    <row r="230" spans="1:32" s="974" customFormat="1" ht="28.2" customHeight="1">
      <c r="A230" s="1242"/>
      <c r="B230" s="797" t="s">
        <v>2386</v>
      </c>
      <c r="C230" s="103" t="s">
        <v>1203</v>
      </c>
      <c r="D230" s="137">
        <v>4603805152347</v>
      </c>
      <c r="E230" s="787">
        <v>3304990000</v>
      </c>
      <c r="F230" s="787" t="s">
        <v>1270</v>
      </c>
      <c r="G230" s="17" t="s">
        <v>9</v>
      </c>
      <c r="H230" s="17">
        <v>300</v>
      </c>
      <c r="I230" s="42">
        <v>208</v>
      </c>
      <c r="J230" s="42">
        <v>185</v>
      </c>
      <c r="K230" s="42">
        <v>170</v>
      </c>
      <c r="L230" s="26">
        <v>8</v>
      </c>
      <c r="M230" s="26">
        <v>24</v>
      </c>
      <c r="N230" s="17"/>
      <c r="O230" s="801">
        <f t="shared" si="5"/>
        <v>0</v>
      </c>
      <c r="P230" s="794">
        <f>IF(Лист2!$D$2&gt;=60000,Лист1!K230*Лист1!N230,IF(Лист2!$C$2&gt;=30000,Лист1!J230*Лист1!N230,Лист1!I230*Лист1!N230))</f>
        <v>0</v>
      </c>
      <c r="Q230" s="1036"/>
      <c r="R230" s="951"/>
      <c r="S230" s="951"/>
      <c r="T230" s="973"/>
      <c r="U230" s="973"/>
      <c r="V230" s="973"/>
      <c r="W230" s="973"/>
      <c r="X230" s="973"/>
      <c r="Y230" s="973"/>
      <c r="Z230" s="973"/>
      <c r="AA230" s="973"/>
      <c r="AB230" s="973"/>
      <c r="AC230" s="973"/>
      <c r="AD230" s="973"/>
      <c r="AE230" s="973"/>
      <c r="AF230" s="973"/>
    </row>
    <row r="231" spans="1:32" s="974" customFormat="1" ht="28.2" customHeight="1">
      <c r="A231" s="1242"/>
      <c r="B231" s="815" t="s">
        <v>2446</v>
      </c>
      <c r="C231" s="911" t="s">
        <v>2187</v>
      </c>
      <c r="D231" s="912">
        <v>4620143627917</v>
      </c>
      <c r="E231" s="812">
        <v>3304990000</v>
      </c>
      <c r="F231" s="812" t="s">
        <v>2188</v>
      </c>
      <c r="G231" s="893" t="s">
        <v>9</v>
      </c>
      <c r="H231" s="893">
        <v>350</v>
      </c>
      <c r="I231" s="598">
        <v>140</v>
      </c>
      <c r="J231" s="598">
        <v>140</v>
      </c>
      <c r="K231" s="598">
        <v>140</v>
      </c>
      <c r="L231" s="913">
        <v>9</v>
      </c>
      <c r="M231" s="913">
        <v>19</v>
      </c>
      <c r="N231" s="893"/>
      <c r="O231" s="813">
        <f t="shared" si="5"/>
        <v>0</v>
      </c>
      <c r="P231" s="814">
        <f>IF(Лист2!$D$2&gt;=60000,Лист1!K231*Лист1!N231,IF(Лист2!$C$2&gt;=30000,Лист1!J231*Лист1!N231,Лист1!I231*Лист1!N231))</f>
        <v>0</v>
      </c>
      <c r="Q231" s="1036"/>
      <c r="R231" s="951"/>
      <c r="S231" s="951"/>
      <c r="T231" s="973"/>
      <c r="U231" s="973"/>
      <c r="V231" s="973"/>
      <c r="W231" s="973"/>
      <c r="X231" s="973"/>
      <c r="Y231" s="973"/>
      <c r="Z231" s="973"/>
      <c r="AA231" s="973"/>
      <c r="AB231" s="973"/>
      <c r="AC231" s="973"/>
      <c r="AD231" s="973"/>
      <c r="AE231" s="973"/>
      <c r="AF231" s="973"/>
    </row>
    <row r="232" spans="1:32" s="974" customFormat="1" ht="30" customHeight="1">
      <c r="A232" s="1242"/>
      <c r="B232" s="815" t="s">
        <v>2605</v>
      </c>
      <c r="C232" s="585" t="s">
        <v>1204</v>
      </c>
      <c r="D232" s="582">
        <v>4603805152354</v>
      </c>
      <c r="E232" s="812">
        <v>3304990000</v>
      </c>
      <c r="F232" s="812" t="s">
        <v>1271</v>
      </c>
      <c r="G232" s="552" t="s">
        <v>9</v>
      </c>
      <c r="H232" s="552">
        <v>400</v>
      </c>
      <c r="I232" s="574">
        <v>160</v>
      </c>
      <c r="J232" s="574">
        <v>160</v>
      </c>
      <c r="K232" s="574">
        <v>160</v>
      </c>
      <c r="L232" s="583">
        <v>8</v>
      </c>
      <c r="M232" s="583">
        <v>24</v>
      </c>
      <c r="N232" s="552"/>
      <c r="O232" s="813">
        <f t="shared" si="5"/>
        <v>0</v>
      </c>
      <c r="P232" s="814">
        <f>IF(Лист2!$D$2&gt;=60000,Лист1!K232*Лист1!N232,IF(Лист2!$C$2&gt;=30000,Лист1!J232*Лист1!N232,Лист1!I232*Лист1!N232))</f>
        <v>0</v>
      </c>
      <c r="Q232" s="1036"/>
      <c r="R232" s="951"/>
      <c r="S232" s="951"/>
      <c r="T232" s="973"/>
      <c r="U232" s="973"/>
      <c r="V232" s="973"/>
      <c r="W232" s="973"/>
      <c r="X232" s="973"/>
      <c r="Y232" s="973"/>
      <c r="Z232" s="973"/>
      <c r="AA232" s="973"/>
      <c r="AB232" s="973"/>
      <c r="AC232" s="973"/>
      <c r="AD232" s="973"/>
      <c r="AE232" s="973"/>
      <c r="AF232" s="973"/>
    </row>
    <row r="233" spans="1:32" s="974" customFormat="1" ht="24.9" customHeight="1">
      <c r="A233" s="1242"/>
      <c r="B233" s="386" t="s">
        <v>1760</v>
      </c>
      <c r="C233" s="105" t="s">
        <v>1205</v>
      </c>
      <c r="D233" s="136">
        <v>4603805152361</v>
      </c>
      <c r="E233" s="118">
        <v>3304990000</v>
      </c>
      <c r="F233" s="118" t="s">
        <v>1272</v>
      </c>
      <c r="G233" s="17" t="s">
        <v>9</v>
      </c>
      <c r="H233" s="9">
        <v>300</v>
      </c>
      <c r="I233" s="19">
        <v>208</v>
      </c>
      <c r="J233" s="42">
        <v>185</v>
      </c>
      <c r="K233" s="42">
        <v>170</v>
      </c>
      <c r="L233" s="11">
        <v>8</v>
      </c>
      <c r="M233" s="11">
        <v>24</v>
      </c>
      <c r="N233" s="9"/>
      <c r="O233" s="321">
        <f t="shared" si="5"/>
        <v>0</v>
      </c>
      <c r="P233" s="791">
        <f>IF(Лист2!$D$2&gt;=60000,Лист1!K233*Лист1!N233,IF(Лист2!$C$2&gt;=30000,Лист1!J233*Лист1!N233,Лист1!I233*Лист1!N233))</f>
        <v>0</v>
      </c>
      <c r="Q233" s="1036"/>
      <c r="R233" s="951"/>
      <c r="S233" s="951"/>
      <c r="T233" s="973"/>
      <c r="U233" s="973"/>
      <c r="V233" s="973"/>
      <c r="W233" s="973"/>
      <c r="X233" s="973"/>
      <c r="Y233" s="973"/>
      <c r="Z233" s="973"/>
      <c r="AA233" s="973"/>
      <c r="AB233" s="973"/>
      <c r="AC233" s="973"/>
      <c r="AD233" s="973"/>
      <c r="AE233" s="973"/>
      <c r="AF233" s="973"/>
    </row>
    <row r="234" spans="1:32" s="974" customFormat="1" ht="24.9" customHeight="1">
      <c r="A234" s="1242"/>
      <c r="B234" s="386" t="s">
        <v>2508</v>
      </c>
      <c r="C234" s="715" t="s">
        <v>2189</v>
      </c>
      <c r="D234" s="716">
        <v>4620143627924</v>
      </c>
      <c r="E234" s="118">
        <v>3304990000</v>
      </c>
      <c r="F234" s="118" t="s">
        <v>2190</v>
      </c>
      <c r="G234" s="497" t="s">
        <v>9</v>
      </c>
      <c r="H234" s="535">
        <v>350</v>
      </c>
      <c r="I234" s="782">
        <v>228</v>
      </c>
      <c r="J234" s="783">
        <v>210</v>
      </c>
      <c r="K234" s="783">
        <v>193</v>
      </c>
      <c r="L234" s="717">
        <v>9</v>
      </c>
      <c r="M234" s="717">
        <v>19</v>
      </c>
      <c r="N234" s="535"/>
      <c r="O234" s="321">
        <f t="shared" si="5"/>
        <v>0</v>
      </c>
      <c r="P234" s="791">
        <f>IF(Лист2!$D$2&gt;=60000,Лист1!K234*Лист1!N234,IF(Лист2!$C$2&gt;=30000,Лист1!J234*Лист1!N234,Лист1!I234*Лист1!N234))</f>
        <v>0</v>
      </c>
      <c r="Q234" s="1036"/>
      <c r="R234" s="951"/>
      <c r="S234" s="951"/>
      <c r="T234" s="973"/>
      <c r="U234" s="973"/>
      <c r="V234" s="973"/>
      <c r="W234" s="973"/>
      <c r="X234" s="973"/>
      <c r="Y234" s="973"/>
      <c r="Z234" s="973"/>
      <c r="AA234" s="973"/>
      <c r="AB234" s="973"/>
      <c r="AC234" s="973"/>
      <c r="AD234" s="973"/>
      <c r="AE234" s="973"/>
      <c r="AF234" s="973"/>
    </row>
    <row r="235" spans="1:32" s="974" customFormat="1" ht="24.9" customHeight="1">
      <c r="A235" s="1242"/>
      <c r="B235" s="797" t="s">
        <v>1761</v>
      </c>
      <c r="C235" s="90" t="s">
        <v>115</v>
      </c>
      <c r="D235" s="137">
        <v>4603721331604</v>
      </c>
      <c r="E235" s="118">
        <v>3304990000</v>
      </c>
      <c r="F235" s="118" t="s">
        <v>698</v>
      </c>
      <c r="G235" s="17" t="s">
        <v>9</v>
      </c>
      <c r="H235" s="19">
        <v>300</v>
      </c>
      <c r="I235" s="19">
        <v>208</v>
      </c>
      <c r="J235" s="42">
        <v>185</v>
      </c>
      <c r="K235" s="42">
        <v>170</v>
      </c>
      <c r="L235" s="11">
        <v>8</v>
      </c>
      <c r="M235" s="11">
        <v>24</v>
      </c>
      <c r="N235" s="152"/>
      <c r="O235" s="321">
        <f t="shared" si="5"/>
        <v>0</v>
      </c>
      <c r="P235" s="791">
        <f>IF(Лист2!$D$2&gt;=60000,Лист1!K235*Лист1!N235,IF(Лист2!$C$2&gt;=30000,Лист1!J235*Лист1!N235,Лист1!I235*Лист1!N235))</f>
        <v>0</v>
      </c>
      <c r="Q235" s="1036"/>
      <c r="R235" s="951"/>
      <c r="S235" s="951"/>
      <c r="T235" s="973"/>
      <c r="U235" s="973"/>
      <c r="V235" s="973"/>
      <c r="W235" s="973"/>
      <c r="X235" s="973"/>
      <c r="Y235" s="973"/>
      <c r="Z235" s="973"/>
      <c r="AA235" s="973"/>
      <c r="AB235" s="973"/>
      <c r="AC235" s="973"/>
      <c r="AD235" s="973"/>
      <c r="AE235" s="973"/>
      <c r="AF235" s="973"/>
    </row>
    <row r="236" spans="1:32" s="974" customFormat="1" ht="24.9" customHeight="1">
      <c r="A236" s="1242"/>
      <c r="B236" s="413" t="s">
        <v>1762</v>
      </c>
      <c r="C236" s="100" t="s">
        <v>112</v>
      </c>
      <c r="D236" s="137">
        <v>4603721331598</v>
      </c>
      <c r="E236" s="787">
        <v>3304990000</v>
      </c>
      <c r="F236" s="787" t="s">
        <v>699</v>
      </c>
      <c r="G236" s="17" t="s">
        <v>9</v>
      </c>
      <c r="H236" s="42">
        <v>300</v>
      </c>
      <c r="I236" s="42">
        <v>208</v>
      </c>
      <c r="J236" s="42">
        <v>185</v>
      </c>
      <c r="K236" s="42">
        <v>170</v>
      </c>
      <c r="L236" s="26">
        <v>8</v>
      </c>
      <c r="M236" s="26">
        <v>24</v>
      </c>
      <c r="N236" s="61"/>
      <c r="O236" s="801">
        <f t="shared" si="5"/>
        <v>0</v>
      </c>
      <c r="P236" s="791">
        <f>IF(Лист2!$D$2&gt;=60000,Лист1!K236*Лист1!N236,IF(Лист2!$C$2&gt;=30000,Лист1!J236*Лист1!N236,Лист1!I236*Лист1!N236))</f>
        <v>0</v>
      </c>
      <c r="Q236" s="1036"/>
      <c r="R236" s="951"/>
      <c r="S236" s="951"/>
      <c r="T236" s="973"/>
      <c r="U236" s="973"/>
      <c r="V236" s="973"/>
      <c r="W236" s="973"/>
      <c r="X236" s="973"/>
      <c r="Y236" s="973"/>
      <c r="Z236" s="973"/>
      <c r="AA236" s="973"/>
      <c r="AB236" s="973"/>
      <c r="AC236" s="973"/>
      <c r="AD236" s="973"/>
      <c r="AE236" s="973"/>
      <c r="AF236" s="973"/>
    </row>
    <row r="237" spans="1:32" s="974" customFormat="1" ht="24.9" customHeight="1">
      <c r="A237" s="1242"/>
      <c r="B237" s="397" t="s">
        <v>2509</v>
      </c>
      <c r="C237" s="542" t="s">
        <v>2191</v>
      </c>
      <c r="D237" s="697">
        <v>4620143627931</v>
      </c>
      <c r="E237" s="213">
        <v>3304990000</v>
      </c>
      <c r="F237" s="213" t="s">
        <v>2192</v>
      </c>
      <c r="G237" s="497" t="s">
        <v>9</v>
      </c>
      <c r="H237" s="646">
        <v>350</v>
      </c>
      <c r="I237" s="782">
        <v>228</v>
      </c>
      <c r="J237" s="783">
        <v>210</v>
      </c>
      <c r="K237" s="783">
        <v>193</v>
      </c>
      <c r="L237" s="717">
        <v>9</v>
      </c>
      <c r="M237" s="717">
        <v>19</v>
      </c>
      <c r="N237" s="784"/>
      <c r="O237" s="801">
        <f t="shared" si="5"/>
        <v>0</v>
      </c>
      <c r="P237" s="791">
        <f>IF(Лист2!$D$2&gt;=60000,Лист1!K237*Лист1!N237,IF(Лист2!$C$2&gt;=30000,Лист1!J237*Лист1!N237,Лист1!I237*Лист1!N237))</f>
        <v>0</v>
      </c>
      <c r="Q237" s="1036"/>
      <c r="R237" s="951"/>
      <c r="S237" s="951"/>
      <c r="T237" s="973"/>
      <c r="U237" s="973"/>
      <c r="V237" s="973"/>
      <c r="W237" s="973"/>
      <c r="X237" s="973"/>
      <c r="Y237" s="973"/>
      <c r="Z237" s="973"/>
      <c r="AA237" s="973"/>
      <c r="AB237" s="973"/>
      <c r="AC237" s="973"/>
      <c r="AD237" s="973"/>
      <c r="AE237" s="973"/>
      <c r="AF237" s="973"/>
    </row>
    <row r="238" spans="1:32" s="974" customFormat="1" ht="24.9" customHeight="1">
      <c r="A238" s="1242"/>
      <c r="B238" s="797" t="s">
        <v>1763</v>
      </c>
      <c r="C238" s="90" t="s">
        <v>113</v>
      </c>
      <c r="D238" s="137">
        <v>4603721331628</v>
      </c>
      <c r="E238" s="118">
        <v>3304990000</v>
      </c>
      <c r="F238" s="118" t="s">
        <v>700</v>
      </c>
      <c r="G238" s="17" t="s">
        <v>9</v>
      </c>
      <c r="H238" s="19">
        <v>300</v>
      </c>
      <c r="I238" s="19">
        <v>208</v>
      </c>
      <c r="J238" s="42">
        <v>185</v>
      </c>
      <c r="K238" s="42">
        <v>170</v>
      </c>
      <c r="L238" s="11">
        <v>8</v>
      </c>
      <c r="M238" s="11">
        <v>24</v>
      </c>
      <c r="N238" s="152"/>
      <c r="O238" s="801">
        <f t="shared" si="5"/>
        <v>0</v>
      </c>
      <c r="P238" s="791">
        <f>IF(Лист2!$D$2&gt;=60000,Лист1!K238*Лист1!N238,IF(Лист2!$C$2&gt;=30000,Лист1!J238*Лист1!N238,Лист1!I238*Лист1!N238))</f>
        <v>0</v>
      </c>
      <c r="Q238" s="1036"/>
      <c r="R238" s="951"/>
      <c r="S238" s="951"/>
      <c r="T238" s="973"/>
      <c r="U238" s="973"/>
      <c r="V238" s="973"/>
      <c r="W238" s="973"/>
      <c r="X238" s="973"/>
      <c r="Y238" s="973"/>
      <c r="Z238" s="973"/>
      <c r="AA238" s="973"/>
      <c r="AB238" s="973"/>
      <c r="AC238" s="973"/>
      <c r="AD238" s="973"/>
      <c r="AE238" s="973"/>
      <c r="AF238" s="973"/>
    </row>
    <row r="239" spans="1:32" s="974" customFormat="1" ht="24.9" customHeight="1">
      <c r="A239" s="1242"/>
      <c r="B239" s="397" t="s">
        <v>2510</v>
      </c>
      <c r="C239" s="542" t="s">
        <v>2193</v>
      </c>
      <c r="D239" s="697">
        <v>4620143627948</v>
      </c>
      <c r="E239" s="213">
        <v>3304990000</v>
      </c>
      <c r="F239" s="213" t="s">
        <v>2194</v>
      </c>
      <c r="G239" s="497" t="s">
        <v>9</v>
      </c>
      <c r="H239" s="646">
        <v>350</v>
      </c>
      <c r="I239" s="782">
        <v>228</v>
      </c>
      <c r="J239" s="783">
        <v>210</v>
      </c>
      <c r="K239" s="783">
        <v>193</v>
      </c>
      <c r="L239" s="717">
        <v>9</v>
      </c>
      <c r="M239" s="717">
        <v>19</v>
      </c>
      <c r="N239" s="498"/>
      <c r="O239" s="801">
        <f t="shared" si="5"/>
        <v>0</v>
      </c>
      <c r="P239" s="791">
        <f>IF(Лист2!$D$2&gt;=60000,Лист1!K239*Лист1!N239,IF(Лист2!$C$2&gt;=30000,Лист1!J239*Лист1!N239,Лист1!I239*Лист1!N239))</f>
        <v>0</v>
      </c>
      <c r="Q239" s="1036"/>
      <c r="R239" s="951"/>
      <c r="S239" s="951"/>
      <c r="T239" s="973"/>
      <c r="U239" s="973"/>
      <c r="V239" s="973"/>
      <c r="W239" s="973"/>
      <c r="X239" s="973"/>
      <c r="Y239" s="973"/>
      <c r="Z239" s="973"/>
      <c r="AA239" s="973"/>
      <c r="AB239" s="973"/>
      <c r="AC239" s="973"/>
      <c r="AD239" s="973"/>
      <c r="AE239" s="973"/>
      <c r="AF239" s="973"/>
    </row>
    <row r="240" spans="1:32" s="974" customFormat="1" ht="24.9" customHeight="1">
      <c r="A240" s="1242"/>
      <c r="B240" s="797" t="s">
        <v>1764</v>
      </c>
      <c r="C240" s="90" t="s">
        <v>1573</v>
      </c>
      <c r="D240" s="137">
        <v>4620143620192</v>
      </c>
      <c r="E240" s="118">
        <v>3304990000</v>
      </c>
      <c r="F240" s="118" t="s">
        <v>1574</v>
      </c>
      <c r="G240" s="497" t="s">
        <v>9</v>
      </c>
      <c r="H240" s="19">
        <v>400</v>
      </c>
      <c r="I240" s="19">
        <v>260</v>
      </c>
      <c r="J240" s="151">
        <v>240</v>
      </c>
      <c r="K240" s="151">
        <v>220</v>
      </c>
      <c r="L240" s="11">
        <v>8</v>
      </c>
      <c r="M240" s="11">
        <v>24</v>
      </c>
      <c r="N240" s="152"/>
      <c r="O240" s="321">
        <f t="shared" si="5"/>
        <v>0</v>
      </c>
      <c r="P240" s="791">
        <f>IF(Лист2!$D$2&gt;=60000,Лист1!K240*Лист1!N240,IF(Лист2!$C$2&gt;=30000,Лист1!J240*Лист1!N240,Лист1!I240*Лист1!N240))</f>
        <v>0</v>
      </c>
      <c r="Q240" s="1036"/>
      <c r="R240" s="951"/>
      <c r="S240" s="951"/>
      <c r="T240" s="973"/>
      <c r="U240" s="973"/>
      <c r="V240" s="973"/>
      <c r="W240" s="973"/>
      <c r="X240" s="973"/>
      <c r="Y240" s="973"/>
      <c r="Z240" s="973"/>
      <c r="AA240" s="973"/>
      <c r="AB240" s="973"/>
      <c r="AC240" s="973"/>
      <c r="AD240" s="973"/>
      <c r="AE240" s="973"/>
      <c r="AF240" s="973"/>
    </row>
    <row r="241" spans="1:32" s="974" customFormat="1" ht="24.9" customHeight="1">
      <c r="A241" s="1242"/>
      <c r="B241" s="797" t="s">
        <v>2511</v>
      </c>
      <c r="C241" s="728" t="s">
        <v>2224</v>
      </c>
      <c r="D241" s="540">
        <v>4620143628303</v>
      </c>
      <c r="E241" s="118">
        <v>3304990000</v>
      </c>
      <c r="F241" s="118" t="s">
        <v>2225</v>
      </c>
      <c r="G241" s="497" t="s">
        <v>9</v>
      </c>
      <c r="H241" s="782">
        <v>500</v>
      </c>
      <c r="I241" s="782">
        <v>325</v>
      </c>
      <c r="J241" s="646">
        <v>300</v>
      </c>
      <c r="K241" s="646">
        <v>275</v>
      </c>
      <c r="L241" s="729">
        <v>9</v>
      </c>
      <c r="M241" s="729">
        <v>19</v>
      </c>
      <c r="N241" s="498"/>
      <c r="O241" s="321">
        <f t="shared" si="5"/>
        <v>0</v>
      </c>
      <c r="P241" s="791">
        <f>IF(Лист2!$D$2&gt;=60000,Лист1!K241*Лист1!N241,IF(Лист2!$C$2&gt;=30000,Лист1!J241*Лист1!N241,Лист1!I241*Лист1!N241))</f>
        <v>0</v>
      </c>
      <c r="Q241" s="1036"/>
      <c r="R241" s="951"/>
      <c r="S241" s="951"/>
      <c r="T241" s="973"/>
      <c r="U241" s="973"/>
      <c r="V241" s="973"/>
      <c r="W241" s="973"/>
      <c r="X241" s="973"/>
      <c r="Y241" s="973"/>
      <c r="Z241" s="973"/>
      <c r="AA241" s="973"/>
      <c r="AB241" s="973"/>
      <c r="AC241" s="973"/>
      <c r="AD241" s="973"/>
      <c r="AE241" s="973"/>
      <c r="AF241" s="973"/>
    </row>
    <row r="242" spans="1:32" s="974" customFormat="1" ht="24.9" customHeight="1">
      <c r="A242" s="1242"/>
      <c r="B242" s="413" t="s">
        <v>2181</v>
      </c>
      <c r="C242" s="100" t="s">
        <v>114</v>
      </c>
      <c r="D242" s="137">
        <v>4603721331642</v>
      </c>
      <c r="E242" s="787">
        <v>3304990000</v>
      </c>
      <c r="F242" s="408" t="s">
        <v>852</v>
      </c>
      <c r="G242" s="17" t="s">
        <v>9</v>
      </c>
      <c r="H242" s="42">
        <v>300</v>
      </c>
      <c r="I242" s="426">
        <v>208</v>
      </c>
      <c r="J242" s="426">
        <v>185</v>
      </c>
      <c r="K242" s="426">
        <v>170</v>
      </c>
      <c r="L242" s="26">
        <v>6</v>
      </c>
      <c r="M242" s="26">
        <v>24</v>
      </c>
      <c r="N242" s="61"/>
      <c r="O242" s="801">
        <f t="shared" si="5"/>
        <v>0</v>
      </c>
      <c r="P242" s="794">
        <f>IF(Лист2!$D$2&gt;=60000,Лист1!K242*Лист1!N242,IF(Лист2!$C$2&gt;=30000,Лист1!J242*Лист1!N242,Лист1!I242*Лист1!N242))</f>
        <v>0</v>
      </c>
      <c r="Q242" s="1036"/>
      <c r="R242" s="951"/>
      <c r="S242" s="951"/>
      <c r="T242" s="973"/>
      <c r="U242" s="973"/>
      <c r="V242" s="973"/>
      <c r="W242" s="973"/>
      <c r="X242" s="973"/>
      <c r="Y242" s="973"/>
      <c r="Z242" s="973"/>
      <c r="AA242" s="973"/>
      <c r="AB242" s="973"/>
      <c r="AC242" s="973"/>
      <c r="AD242" s="973"/>
      <c r="AE242" s="973"/>
      <c r="AF242" s="973"/>
    </row>
    <row r="243" spans="1:32" s="974" customFormat="1" ht="24.9" customHeight="1">
      <c r="A243" s="1242"/>
      <c r="B243" s="386" t="s">
        <v>2512</v>
      </c>
      <c r="C243" s="719" t="s">
        <v>2195</v>
      </c>
      <c r="D243" s="716">
        <v>4620143627955</v>
      </c>
      <c r="E243" s="118">
        <v>3304990000</v>
      </c>
      <c r="F243" s="528" t="s">
        <v>2196</v>
      </c>
      <c r="G243" s="535" t="s">
        <v>9</v>
      </c>
      <c r="H243" s="782">
        <v>350</v>
      </c>
      <c r="I243" s="718">
        <v>228</v>
      </c>
      <c r="J243" s="718">
        <v>210</v>
      </c>
      <c r="K243" s="718">
        <v>193</v>
      </c>
      <c r="L243" s="541">
        <v>9</v>
      </c>
      <c r="M243" s="541">
        <v>19</v>
      </c>
      <c r="N243" s="784"/>
      <c r="O243" s="801">
        <f t="shared" si="5"/>
        <v>0</v>
      </c>
      <c r="P243" s="794">
        <f>IF(Лист2!$D$2&gt;=60000,Лист1!K243*Лист1!N243,IF(Лист2!$C$2&gt;=30000,Лист1!J243*Лист1!N243,Лист1!I243*Лист1!N243))</f>
        <v>0</v>
      </c>
      <c r="Q243" s="1036"/>
      <c r="R243" s="951"/>
      <c r="S243" s="951"/>
      <c r="T243" s="973"/>
      <c r="U243" s="973"/>
      <c r="V243" s="973"/>
      <c r="W243" s="973"/>
      <c r="X243" s="973"/>
      <c r="Y243" s="973"/>
      <c r="Z243" s="973"/>
      <c r="AA243" s="973"/>
      <c r="AB243" s="973"/>
      <c r="AC243" s="973"/>
      <c r="AD243" s="973"/>
      <c r="AE243" s="973"/>
      <c r="AF243" s="973"/>
    </row>
    <row r="244" spans="1:32" s="974" customFormat="1" ht="34.200000000000003" customHeight="1">
      <c r="A244" s="1242"/>
      <c r="B244" s="388" t="s">
        <v>1196</v>
      </c>
      <c r="C244" s="106" t="s">
        <v>1190</v>
      </c>
      <c r="D244" s="136">
        <v>4603781379844</v>
      </c>
      <c r="E244" s="118">
        <v>3401300000</v>
      </c>
      <c r="F244" s="118" t="s">
        <v>1273</v>
      </c>
      <c r="G244" s="497" t="s">
        <v>9</v>
      </c>
      <c r="H244" s="19">
        <v>300</v>
      </c>
      <c r="I244" s="19">
        <v>195</v>
      </c>
      <c r="J244" s="19">
        <v>180</v>
      </c>
      <c r="K244" s="19">
        <v>165</v>
      </c>
      <c r="L244" s="26">
        <v>6</v>
      </c>
      <c r="M244" s="26">
        <v>24</v>
      </c>
      <c r="N244" s="152"/>
      <c r="O244" s="813">
        <f t="shared" si="5"/>
        <v>0</v>
      </c>
      <c r="P244" s="791">
        <f>IF(Лист2!$D$2&gt;=60000,Лист1!K244*Лист1!N244,IF(Лист2!$C$2&gt;=30000,Лист1!J244*Лист1!N244,Лист1!I244*Лист1!N244))</f>
        <v>0</v>
      </c>
      <c r="Q244" s="1036"/>
      <c r="R244" s="951"/>
      <c r="S244" s="951"/>
      <c r="T244" s="973"/>
      <c r="U244" s="973"/>
      <c r="V244" s="973"/>
      <c r="W244" s="973"/>
      <c r="X244" s="973"/>
      <c r="Y244" s="973"/>
      <c r="Z244" s="973"/>
      <c r="AA244" s="973"/>
      <c r="AB244" s="973"/>
      <c r="AC244" s="973"/>
      <c r="AD244" s="973"/>
      <c r="AE244" s="973"/>
      <c r="AF244" s="973"/>
    </row>
    <row r="245" spans="1:32" s="974" customFormat="1" ht="28.95" customHeight="1">
      <c r="A245" s="1242"/>
      <c r="B245" s="797" t="s">
        <v>2387</v>
      </c>
      <c r="C245" s="100" t="s">
        <v>1191</v>
      </c>
      <c r="D245" s="137">
        <v>4603781379851</v>
      </c>
      <c r="E245" s="787">
        <v>3401300000</v>
      </c>
      <c r="F245" s="787" t="s">
        <v>1274</v>
      </c>
      <c r="G245" s="17" t="s">
        <v>9</v>
      </c>
      <c r="H245" s="42">
        <v>300</v>
      </c>
      <c r="I245" s="42">
        <v>195</v>
      </c>
      <c r="J245" s="42">
        <v>180</v>
      </c>
      <c r="K245" s="42">
        <v>165</v>
      </c>
      <c r="L245" s="26">
        <v>6</v>
      </c>
      <c r="M245" s="26">
        <v>24</v>
      </c>
      <c r="N245" s="61"/>
      <c r="O245" s="801">
        <f t="shared" si="5"/>
        <v>0</v>
      </c>
      <c r="P245" s="794">
        <f>IF(Лист2!$D$2&gt;=60000,Лист1!K245*Лист1!N245,IF(Лист2!$C$2&gt;=30000,Лист1!J245*Лист1!N245,Лист1!I245*Лист1!N245))</f>
        <v>0</v>
      </c>
      <c r="Q245" s="1036"/>
      <c r="R245" s="951"/>
      <c r="S245" s="951"/>
      <c r="T245" s="973"/>
      <c r="U245" s="973"/>
      <c r="V245" s="973"/>
      <c r="W245" s="973"/>
      <c r="X245" s="973"/>
      <c r="Y245" s="973"/>
      <c r="Z245" s="973"/>
      <c r="AA245" s="973"/>
      <c r="AB245" s="973"/>
      <c r="AC245" s="973"/>
      <c r="AD245" s="973"/>
      <c r="AE245" s="973"/>
      <c r="AF245" s="973"/>
    </row>
    <row r="246" spans="1:32" s="974" customFormat="1" ht="32.4" customHeight="1">
      <c r="A246" s="1242"/>
      <c r="B246" s="413" t="s">
        <v>2388</v>
      </c>
      <c r="C246" s="100" t="s">
        <v>1192</v>
      </c>
      <c r="D246" s="137">
        <v>4603781379868</v>
      </c>
      <c r="E246" s="787">
        <v>3401300000</v>
      </c>
      <c r="F246" s="787" t="s">
        <v>1275</v>
      </c>
      <c r="G246" s="17" t="s">
        <v>9</v>
      </c>
      <c r="H246" s="42">
        <v>300</v>
      </c>
      <c r="I246" s="42">
        <v>195</v>
      </c>
      <c r="J246" s="42">
        <v>180</v>
      </c>
      <c r="K246" s="42">
        <v>165</v>
      </c>
      <c r="L246" s="42">
        <v>165</v>
      </c>
      <c r="M246" s="26">
        <v>24</v>
      </c>
      <c r="N246" s="61"/>
      <c r="O246" s="801">
        <f t="shared" si="5"/>
        <v>0</v>
      </c>
      <c r="P246" s="794">
        <f>IF(Лист2!$D$2&gt;=60000,Лист1!K246*Лист1!N246,IF(Лист2!$C$2&gt;=30000,Лист1!J246*Лист1!N246,Лист1!I246*Лист1!N246))</f>
        <v>0</v>
      </c>
      <c r="Q246" s="1036"/>
      <c r="R246" s="951"/>
      <c r="S246" s="951"/>
      <c r="T246" s="973"/>
      <c r="U246" s="973"/>
      <c r="V246" s="973"/>
      <c r="W246" s="973"/>
      <c r="X246" s="973"/>
      <c r="Y246" s="973"/>
      <c r="Z246" s="973"/>
      <c r="AA246" s="973"/>
      <c r="AB246" s="973"/>
      <c r="AC246" s="973"/>
      <c r="AD246" s="973"/>
      <c r="AE246" s="973"/>
      <c r="AF246" s="973"/>
    </row>
    <row r="247" spans="1:32" s="974" customFormat="1" ht="24.9" customHeight="1">
      <c r="A247" s="1242"/>
      <c r="B247" s="388" t="s">
        <v>2216</v>
      </c>
      <c r="C247" s="888" t="s">
        <v>117</v>
      </c>
      <c r="D247" s="716">
        <v>4603721331666</v>
      </c>
      <c r="E247" s="782">
        <v>3401300000</v>
      </c>
      <c r="F247" s="782" t="s">
        <v>702</v>
      </c>
      <c r="G247" s="535" t="s">
        <v>9</v>
      </c>
      <c r="H247" s="782">
        <v>300</v>
      </c>
      <c r="I247" s="782">
        <v>195</v>
      </c>
      <c r="J247" s="782">
        <v>180</v>
      </c>
      <c r="K247" s="782">
        <v>165</v>
      </c>
      <c r="L247" s="889">
        <v>6</v>
      </c>
      <c r="M247" s="889">
        <v>24</v>
      </c>
      <c r="N247" s="498"/>
      <c r="O247" s="890">
        <f t="shared" si="5"/>
        <v>0</v>
      </c>
      <c r="P247" s="512">
        <f>IF(Лист2!$D$2&gt;=60000,Лист1!K247*Лист1!N247,IF(Лист2!$C$2&gt;=30000,Лист1!J247*Лист1!N247,Лист1!I247*Лист1!N247))</f>
        <v>0</v>
      </c>
      <c r="Q247" s="1036"/>
      <c r="R247" s="951"/>
      <c r="S247" s="951"/>
      <c r="T247" s="973"/>
      <c r="U247" s="973"/>
      <c r="V247" s="973"/>
      <c r="W247" s="973"/>
      <c r="X247" s="973"/>
      <c r="Y247" s="973"/>
      <c r="Z247" s="973"/>
      <c r="AA247" s="973"/>
      <c r="AB247" s="973"/>
      <c r="AC247" s="973"/>
      <c r="AD247" s="973"/>
      <c r="AE247" s="973"/>
      <c r="AF247" s="973"/>
    </row>
    <row r="248" spans="1:32" s="974" customFormat="1" ht="26.4" customHeight="1">
      <c r="A248" s="1242"/>
      <c r="B248" s="413" t="s">
        <v>1765</v>
      </c>
      <c r="C248" s="728" t="s">
        <v>116</v>
      </c>
      <c r="D248" s="540">
        <v>4603721331659</v>
      </c>
      <c r="E248" s="782">
        <v>3401300000</v>
      </c>
      <c r="F248" s="782" t="s">
        <v>701</v>
      </c>
      <c r="G248" s="502" t="s">
        <v>9</v>
      </c>
      <c r="H248" s="782">
        <v>300</v>
      </c>
      <c r="I248" s="782">
        <v>195</v>
      </c>
      <c r="J248" s="646">
        <v>180</v>
      </c>
      <c r="K248" s="646">
        <v>165</v>
      </c>
      <c r="L248" s="729">
        <v>6</v>
      </c>
      <c r="M248" s="729">
        <v>24</v>
      </c>
      <c r="N248" s="498"/>
      <c r="O248" s="499">
        <f t="shared" si="5"/>
        <v>0</v>
      </c>
      <c r="P248" s="512">
        <f>IF(Лист2!$D$2&gt;=60000,Лист1!K248*Лист1!N248,IF(Лист2!$C$2&gt;=30000,Лист1!J248*Лист1!N248,Лист1!I248*Лист1!N248))</f>
        <v>0</v>
      </c>
      <c r="Q248" s="1036"/>
      <c r="R248" s="951"/>
      <c r="S248" s="951"/>
      <c r="T248" s="973"/>
      <c r="U248" s="973"/>
      <c r="V248" s="973"/>
      <c r="W248" s="973"/>
      <c r="X248" s="973"/>
      <c r="Y248" s="973"/>
      <c r="Z248" s="973"/>
      <c r="AA248" s="973"/>
      <c r="AB248" s="973"/>
      <c r="AC248" s="973"/>
      <c r="AD248" s="973"/>
      <c r="AE248" s="973"/>
      <c r="AF248" s="973"/>
    </row>
    <row r="249" spans="1:32" s="974" customFormat="1" ht="26.4" customHeight="1">
      <c r="A249" s="1193"/>
      <c r="B249" s="413" t="s">
        <v>2114</v>
      </c>
      <c r="C249" s="728" t="s">
        <v>1703</v>
      </c>
      <c r="D249" s="540">
        <v>4620143626071</v>
      </c>
      <c r="E249" s="782">
        <v>3307300000</v>
      </c>
      <c r="F249" s="782" t="s">
        <v>1704</v>
      </c>
      <c r="G249" s="502" t="s">
        <v>9</v>
      </c>
      <c r="H249" s="783">
        <v>450</v>
      </c>
      <c r="I249" s="227">
        <v>293</v>
      </c>
      <c r="J249" s="227">
        <v>270</v>
      </c>
      <c r="K249" s="227">
        <v>248</v>
      </c>
      <c r="L249" s="729">
        <v>4</v>
      </c>
      <c r="M249" s="729">
        <v>9</v>
      </c>
      <c r="N249" s="498"/>
      <c r="O249" s="499">
        <f t="shared" si="5"/>
        <v>0</v>
      </c>
      <c r="P249" s="512">
        <f>IF(Лист2!$D$2&gt;=60000,Лист1!K249*Лист1!N249,IF(Лист2!$C$2&gt;=30000,Лист1!J249*Лист1!N249,Лист1!I249*Лист1!N249))</f>
        <v>0</v>
      </c>
      <c r="Q249" s="1036"/>
      <c r="R249" s="951"/>
      <c r="S249" s="951"/>
      <c r="T249" s="973"/>
      <c r="U249" s="973"/>
      <c r="V249" s="973"/>
      <c r="W249" s="973"/>
      <c r="X249" s="973"/>
      <c r="Y249" s="973"/>
      <c r="Z249" s="973"/>
      <c r="AA249" s="973"/>
      <c r="AB249" s="973"/>
      <c r="AC249" s="973"/>
      <c r="AD249" s="973"/>
      <c r="AE249" s="973"/>
      <c r="AF249" s="973"/>
    </row>
    <row r="250" spans="1:32" s="974" customFormat="1" ht="26.4" customHeight="1">
      <c r="A250" s="1193"/>
      <c r="B250" s="413" t="s">
        <v>2115</v>
      </c>
      <c r="C250" s="728" t="s">
        <v>1706</v>
      </c>
      <c r="D250" s="540">
        <v>4620143626064</v>
      </c>
      <c r="E250" s="782">
        <v>3307300000</v>
      </c>
      <c r="F250" s="782" t="s">
        <v>1708</v>
      </c>
      <c r="G250" s="502" t="s">
        <v>9</v>
      </c>
      <c r="H250" s="783">
        <v>450</v>
      </c>
      <c r="I250" s="227">
        <v>293</v>
      </c>
      <c r="J250" s="227">
        <v>270</v>
      </c>
      <c r="K250" s="227">
        <v>248</v>
      </c>
      <c r="L250" s="729">
        <v>4</v>
      </c>
      <c r="M250" s="729">
        <v>9</v>
      </c>
      <c r="N250" s="498"/>
      <c r="O250" s="499">
        <f t="shared" si="5"/>
        <v>0</v>
      </c>
      <c r="P250" s="512">
        <f>IF(Лист2!$D$2&gt;=60000,Лист1!K250*Лист1!N250,IF(Лист2!$C$2&gt;=30000,Лист1!J250*Лист1!N250,Лист1!I250*Лист1!N250))</f>
        <v>0</v>
      </c>
      <c r="Q250" s="1036"/>
      <c r="R250" s="951"/>
      <c r="S250" s="951"/>
      <c r="T250" s="973"/>
      <c r="U250" s="973"/>
      <c r="V250" s="973"/>
      <c r="W250" s="973"/>
      <c r="X250" s="973"/>
      <c r="Y250" s="973"/>
      <c r="Z250" s="973"/>
      <c r="AA250" s="973"/>
      <c r="AB250" s="973"/>
      <c r="AC250" s="973"/>
      <c r="AD250" s="973"/>
      <c r="AE250" s="973"/>
      <c r="AF250" s="973"/>
    </row>
    <row r="251" spans="1:32" s="974" customFormat="1" ht="26.4" customHeight="1">
      <c r="A251" s="1193"/>
      <c r="B251" s="413" t="s">
        <v>2418</v>
      </c>
      <c r="C251" s="728" t="s">
        <v>2419</v>
      </c>
      <c r="D251" s="540">
        <v>4620143628242</v>
      </c>
      <c r="E251" s="782">
        <v>3401300000</v>
      </c>
      <c r="F251" s="782" t="s">
        <v>2422</v>
      </c>
      <c r="G251" s="502" t="s">
        <v>9</v>
      </c>
      <c r="H251" s="782">
        <v>650</v>
      </c>
      <c r="I251" s="782">
        <v>423</v>
      </c>
      <c r="J251" s="646">
        <v>390</v>
      </c>
      <c r="K251" s="646">
        <v>358</v>
      </c>
      <c r="L251" s="729">
        <v>12</v>
      </c>
      <c r="M251" s="729">
        <v>30</v>
      </c>
      <c r="N251" s="498"/>
      <c r="O251" s="499">
        <f t="shared" si="5"/>
        <v>0</v>
      </c>
      <c r="P251" s="512">
        <f>IF(Лист2!$D$2&gt;=60000,Лист1!K251*Лист1!N251,IF(Лист2!$C$2&gt;=30000,Лист1!J251*Лист1!N251,Лист1!I251*Лист1!N251))</f>
        <v>0</v>
      </c>
      <c r="Q251" s="1036"/>
      <c r="R251" s="951"/>
      <c r="S251" s="951"/>
      <c r="T251" s="973"/>
      <c r="U251" s="973"/>
      <c r="V251" s="973"/>
      <c r="W251" s="973"/>
      <c r="X251" s="973"/>
      <c r="Y251" s="973"/>
      <c r="Z251" s="973"/>
      <c r="AA251" s="973"/>
      <c r="AB251" s="973"/>
      <c r="AC251" s="973"/>
      <c r="AD251" s="973"/>
      <c r="AE251" s="973"/>
      <c r="AF251" s="973"/>
    </row>
    <row r="252" spans="1:32" s="974" customFormat="1" ht="26.4" customHeight="1" thickBot="1">
      <c r="A252" s="1194"/>
      <c r="B252" s="891" t="s">
        <v>2424</v>
      </c>
      <c r="C252" s="586" t="s">
        <v>2420</v>
      </c>
      <c r="D252" s="685">
        <v>4620143628259</v>
      </c>
      <c r="E252" s="588">
        <v>3401300000</v>
      </c>
      <c r="F252" s="588" t="s">
        <v>2421</v>
      </c>
      <c r="G252" s="502" t="s">
        <v>9</v>
      </c>
      <c r="H252" s="782">
        <v>650</v>
      </c>
      <c r="I252" s="782">
        <v>423</v>
      </c>
      <c r="J252" s="646">
        <v>390</v>
      </c>
      <c r="K252" s="646">
        <v>358</v>
      </c>
      <c r="L252" s="729">
        <v>12</v>
      </c>
      <c r="M252" s="729">
        <v>30</v>
      </c>
      <c r="N252" s="591"/>
      <c r="O252" s="537"/>
      <c r="P252" s="512">
        <f>IF(Лист2!$D$2&gt;=60000,Лист1!K252*Лист1!N252,IF(Лист2!$C$2&gt;=30000,Лист1!J252*Лист1!N252,Лист1!I252*Лист1!N252))</f>
        <v>0</v>
      </c>
      <c r="Q252" s="1036"/>
      <c r="R252" s="951"/>
      <c r="S252" s="951"/>
      <c r="T252" s="973"/>
      <c r="U252" s="973"/>
      <c r="V252" s="973"/>
      <c r="W252" s="973"/>
      <c r="X252" s="973"/>
      <c r="Y252" s="973"/>
      <c r="Z252" s="973"/>
      <c r="AA252" s="973"/>
      <c r="AB252" s="973"/>
      <c r="AC252" s="973"/>
      <c r="AD252" s="973"/>
      <c r="AE252" s="973"/>
      <c r="AF252" s="973"/>
    </row>
    <row r="253" spans="1:32" s="974" customFormat="1" ht="24.9" customHeight="1" thickBot="1">
      <c r="A253" s="1239" t="s">
        <v>57</v>
      </c>
      <c r="B253" s="1240"/>
      <c r="C253" s="257"/>
      <c r="D253" s="257"/>
      <c r="E253" s="942"/>
      <c r="F253" s="942"/>
      <c r="G253" s="258"/>
      <c r="H253" s="258"/>
      <c r="I253" s="258"/>
      <c r="J253" s="258"/>
      <c r="K253" s="258"/>
      <c r="L253" s="258"/>
      <c r="M253" s="258"/>
      <c r="N253" s="259"/>
      <c r="O253" s="799"/>
      <c r="P253" s="462"/>
      <c r="Q253" s="1036"/>
      <c r="R253" s="951"/>
      <c r="S253" s="951"/>
      <c r="T253" s="973"/>
      <c r="U253" s="973"/>
      <c r="V253" s="973"/>
      <c r="W253" s="973"/>
      <c r="X253" s="973"/>
      <c r="Y253" s="973"/>
      <c r="Z253" s="973"/>
      <c r="AA253" s="973"/>
      <c r="AB253" s="973"/>
      <c r="AC253" s="973"/>
      <c r="AD253" s="973"/>
      <c r="AE253" s="973"/>
      <c r="AF253" s="973"/>
    </row>
    <row r="254" spans="1:32" s="974" customFormat="1" ht="41.4" customHeight="1">
      <c r="A254" s="1273" t="s">
        <v>591</v>
      </c>
      <c r="B254" s="398" t="s">
        <v>450</v>
      </c>
      <c r="C254" s="267" t="s">
        <v>367</v>
      </c>
      <c r="D254" s="268">
        <v>4603721331291</v>
      </c>
      <c r="E254" s="118">
        <v>3304990000</v>
      </c>
      <c r="F254" s="248" t="s">
        <v>703</v>
      </c>
      <c r="G254" s="212" t="s">
        <v>9</v>
      </c>
      <c r="H254" s="212">
        <v>600</v>
      </c>
      <c r="I254" s="194">
        <v>400</v>
      </c>
      <c r="J254" s="212">
        <v>360</v>
      </c>
      <c r="K254" s="212">
        <v>330</v>
      </c>
      <c r="L254" s="269">
        <v>10</v>
      </c>
      <c r="M254" s="269">
        <v>30</v>
      </c>
      <c r="N254" s="250"/>
      <c r="O254" s="321">
        <f t="shared" si="5"/>
        <v>0</v>
      </c>
      <c r="P254" s="791">
        <f>IF(Лист2!$D$2&gt;=60000,Лист1!K254*Лист1!N254,IF(Лист2!$C$2&gt;=30000,Лист1!J254*Лист1!N254,Лист1!I254*Лист1!N254))</f>
        <v>0</v>
      </c>
      <c r="Q254" s="1036"/>
      <c r="R254" s="951"/>
      <c r="S254" s="951"/>
      <c r="T254" s="973"/>
      <c r="U254" s="973"/>
      <c r="V254" s="973"/>
      <c r="W254" s="973"/>
      <c r="X254" s="973"/>
      <c r="Y254" s="973"/>
      <c r="Z254" s="973"/>
      <c r="AA254" s="973"/>
      <c r="AB254" s="973"/>
      <c r="AC254" s="973"/>
      <c r="AD254" s="973"/>
      <c r="AE254" s="973"/>
      <c r="AF254" s="973"/>
    </row>
    <row r="255" spans="1:32" s="974" customFormat="1" ht="24.9" hidden="1" customHeight="1">
      <c r="A255" s="1274"/>
      <c r="B255" s="1062" t="s">
        <v>2530</v>
      </c>
      <c r="C255" s="1063" t="s">
        <v>368</v>
      </c>
      <c r="D255" s="1064">
        <v>4603721331284</v>
      </c>
      <c r="E255" s="1074">
        <v>3304990000</v>
      </c>
      <c r="F255" s="1128" t="s">
        <v>704</v>
      </c>
      <c r="G255" s="1057" t="s">
        <v>9</v>
      </c>
      <c r="H255" s="1057">
        <v>600</v>
      </c>
      <c r="I255" s="1057">
        <v>400</v>
      </c>
      <c r="J255" s="1057">
        <v>360</v>
      </c>
      <c r="K255" s="1057">
        <v>330</v>
      </c>
      <c r="L255" s="1151">
        <v>10</v>
      </c>
      <c r="M255" s="1151">
        <v>30</v>
      </c>
      <c r="N255" s="1050"/>
      <c r="O255" s="1129">
        <f t="shared" si="5"/>
        <v>0</v>
      </c>
      <c r="P255" s="1042">
        <f>IF(Лист2!$D$2&gt;=60000,Лист1!K255*Лист1!N255,IF(Лист2!$C$2&gt;=30000,Лист1!J255*Лист1!N255,Лист1!I255*Лист1!N255))</f>
        <v>0</v>
      </c>
      <c r="Q255" s="1165" t="s">
        <v>2706</v>
      </c>
      <c r="R255" s="951"/>
      <c r="S255" s="951"/>
      <c r="T255" s="973"/>
      <c r="U255" s="973"/>
      <c r="V255" s="973"/>
      <c r="W255" s="973"/>
      <c r="X255" s="973"/>
      <c r="Y255" s="973"/>
      <c r="Z255" s="973"/>
      <c r="AA255" s="973"/>
      <c r="AB255" s="973"/>
      <c r="AC255" s="973"/>
      <c r="AD255" s="973"/>
      <c r="AE255" s="973"/>
      <c r="AF255" s="973"/>
    </row>
    <row r="256" spans="1:32" s="974" customFormat="1" ht="32.4" customHeight="1">
      <c r="A256" s="1274"/>
      <c r="B256" s="413" t="s">
        <v>2675</v>
      </c>
      <c r="C256" s="100" t="s">
        <v>1548</v>
      </c>
      <c r="D256" s="137">
        <v>4603805756514</v>
      </c>
      <c r="E256" s="42">
        <v>3304990000</v>
      </c>
      <c r="F256" s="408" t="s">
        <v>1549</v>
      </c>
      <c r="G256" s="17" t="s">
        <v>9</v>
      </c>
      <c r="H256" s="17">
        <v>500</v>
      </c>
      <c r="I256" s="17">
        <v>345</v>
      </c>
      <c r="J256" s="17">
        <v>295</v>
      </c>
      <c r="K256" s="17">
        <v>275</v>
      </c>
      <c r="L256" s="1107">
        <v>18</v>
      </c>
      <c r="M256" s="1107">
        <v>50</v>
      </c>
      <c r="N256" s="61"/>
      <c r="O256" s="1127">
        <f t="shared" si="5"/>
        <v>0</v>
      </c>
      <c r="P256" s="1108">
        <f>IF(Лист2!$D$2&gt;=60000,Лист1!K256*Лист1!N256,IF(Лист2!$C$2&gt;=30000,Лист1!J256*Лист1!N256,Лист1!I256*Лист1!N256))</f>
        <v>0</v>
      </c>
      <c r="Q256" s="1036"/>
      <c r="R256" s="951"/>
      <c r="S256" s="951"/>
      <c r="T256" s="973"/>
      <c r="U256" s="973"/>
      <c r="V256" s="973"/>
      <c r="W256" s="973"/>
      <c r="X256" s="973"/>
      <c r="Y256" s="973"/>
      <c r="Z256" s="973"/>
      <c r="AA256" s="973"/>
      <c r="AB256" s="973"/>
      <c r="AC256" s="973"/>
      <c r="AD256" s="973"/>
      <c r="AE256" s="973"/>
      <c r="AF256" s="973"/>
    </row>
    <row r="257" spans="1:32" s="974" customFormat="1" ht="32.4" customHeight="1">
      <c r="A257" s="1275"/>
      <c r="B257" s="726" t="s">
        <v>2228</v>
      </c>
      <c r="C257" s="835" t="s">
        <v>2007</v>
      </c>
      <c r="D257" s="689">
        <v>4620143626545</v>
      </c>
      <c r="E257" s="204">
        <v>3304990000</v>
      </c>
      <c r="F257" s="455" t="s">
        <v>2008</v>
      </c>
      <c r="G257" s="502" t="s">
        <v>9</v>
      </c>
      <c r="H257" s="246">
        <v>750</v>
      </c>
      <c r="I257" s="1109">
        <v>488</v>
      </c>
      <c r="J257" s="501">
        <v>450</v>
      </c>
      <c r="K257" s="501">
        <v>413</v>
      </c>
      <c r="L257" s="501">
        <v>11</v>
      </c>
      <c r="M257" s="501">
        <v>30</v>
      </c>
      <c r="N257" s="784"/>
      <c r="O257" s="529">
        <f t="shared" si="5"/>
        <v>0</v>
      </c>
      <c r="P257" s="1108">
        <f>IF(Лист2!$D$2&gt;=60000,Лист1!K257*Лист1!N257,IF(Лист2!$C$2&gt;=30000,Лист1!J257*Лист1!N257,Лист1!I257*Лист1!N257))</f>
        <v>0</v>
      </c>
      <c r="Q257" s="1036"/>
      <c r="R257" s="951"/>
      <c r="S257" s="951"/>
      <c r="T257" s="973"/>
      <c r="U257" s="973"/>
      <c r="V257" s="973"/>
      <c r="W257" s="973"/>
      <c r="X257" s="973"/>
      <c r="Y257" s="973"/>
      <c r="Z257" s="973"/>
      <c r="AA257" s="973"/>
      <c r="AB257" s="973"/>
      <c r="AC257" s="973"/>
      <c r="AD257" s="973"/>
      <c r="AE257" s="973"/>
      <c r="AF257" s="973"/>
    </row>
    <row r="258" spans="1:32" s="974" customFormat="1" ht="32.4" customHeight="1" thickBot="1">
      <c r="A258" s="1193"/>
      <c r="B258" s="500" t="s">
        <v>2116</v>
      </c>
      <c r="C258" s="586" t="s">
        <v>1692</v>
      </c>
      <c r="D258" s="587">
        <v>4620143625807</v>
      </c>
      <c r="E258" s="588">
        <v>3304990000</v>
      </c>
      <c r="F258" s="521" t="s">
        <v>1693</v>
      </c>
      <c r="G258" s="589" t="s">
        <v>9</v>
      </c>
      <c r="H258" s="589">
        <v>950</v>
      </c>
      <c r="I258" s="590">
        <v>618</v>
      </c>
      <c r="J258" s="589">
        <v>570</v>
      </c>
      <c r="K258" s="589">
        <v>523</v>
      </c>
      <c r="L258" s="986">
        <v>8</v>
      </c>
      <c r="M258" s="986">
        <v>24</v>
      </c>
      <c r="N258" s="591"/>
      <c r="O258" s="537">
        <f t="shared" si="5"/>
        <v>0</v>
      </c>
      <c r="P258" s="525">
        <f>IF(Лист2!$D$2&gt;=60000,Лист1!K258*Лист1!N258,IF(Лист2!$C$2&gt;=30000,Лист1!J258*Лист1!N258,Лист1!I258*Лист1!N258))</f>
        <v>0</v>
      </c>
      <c r="Q258" s="1036"/>
      <c r="R258" s="951"/>
      <c r="S258" s="951"/>
      <c r="T258" s="973"/>
      <c r="U258" s="973"/>
      <c r="V258" s="973"/>
      <c r="W258" s="973"/>
      <c r="X258" s="973"/>
      <c r="Y258" s="973"/>
      <c r="Z258" s="973"/>
      <c r="AA258" s="973"/>
      <c r="AB258" s="973"/>
      <c r="AC258" s="973"/>
      <c r="AD258" s="973"/>
      <c r="AE258" s="973"/>
      <c r="AF258" s="973"/>
    </row>
    <row r="259" spans="1:32" s="974" customFormat="1" ht="24.9" customHeight="1" thickBot="1">
      <c r="A259" s="1239" t="s">
        <v>34</v>
      </c>
      <c r="B259" s="1240"/>
      <c r="C259" s="257"/>
      <c r="D259" s="257"/>
      <c r="E259" s="942"/>
      <c r="F259" s="942"/>
      <c r="G259" s="258"/>
      <c r="H259" s="258"/>
      <c r="I259" s="258"/>
      <c r="J259" s="258"/>
      <c r="K259" s="258"/>
      <c r="L259" s="258"/>
      <c r="M259" s="258"/>
      <c r="N259" s="259"/>
      <c r="O259" s="799"/>
      <c r="P259" s="462"/>
      <c r="Q259" s="1036"/>
      <c r="R259" s="951"/>
      <c r="S259" s="951"/>
      <c r="T259" s="973"/>
      <c r="U259" s="973"/>
      <c r="V259" s="973"/>
      <c r="W259" s="973"/>
      <c r="X259" s="973"/>
      <c r="Y259" s="973"/>
      <c r="Z259" s="973"/>
      <c r="AA259" s="973"/>
      <c r="AB259" s="973"/>
      <c r="AC259" s="973"/>
      <c r="AD259" s="973"/>
      <c r="AE259" s="973"/>
      <c r="AF259" s="973"/>
    </row>
    <row r="260" spans="1:32" s="974" customFormat="1" ht="24.9" customHeight="1">
      <c r="A260" s="1215" t="s">
        <v>591</v>
      </c>
      <c r="B260" s="592" t="s">
        <v>2447</v>
      </c>
      <c r="C260" s="914" t="s">
        <v>35</v>
      </c>
      <c r="D260" s="597">
        <v>4603721331345</v>
      </c>
      <c r="E260" s="812">
        <v>3304990000</v>
      </c>
      <c r="F260" s="584" t="s">
        <v>705</v>
      </c>
      <c r="G260" s="817" t="s">
        <v>9</v>
      </c>
      <c r="H260" s="817">
        <v>550</v>
      </c>
      <c r="I260" s="817">
        <v>248</v>
      </c>
      <c r="J260" s="817">
        <v>248</v>
      </c>
      <c r="K260" s="817">
        <v>248</v>
      </c>
      <c r="L260" s="909">
        <v>8</v>
      </c>
      <c r="M260" s="909">
        <v>30</v>
      </c>
      <c r="N260" s="822"/>
      <c r="O260" s="813">
        <f t="shared" si="5"/>
        <v>0</v>
      </c>
      <c r="P260" s="814">
        <f>IF(Лист2!$D$2&gt;=60000,Лист1!K260*Лист1!N260,IF(Лист2!$C$2&gt;=30000,Лист1!J260*Лист1!N260,Лист1!I260*Лист1!N260))</f>
        <v>0</v>
      </c>
      <c r="Q260" s="1036"/>
      <c r="R260" s="951"/>
      <c r="S260" s="951"/>
      <c r="T260" s="973"/>
      <c r="U260" s="973"/>
      <c r="V260" s="973"/>
      <c r="W260" s="973"/>
      <c r="X260" s="973"/>
      <c r="Y260" s="973"/>
      <c r="Z260" s="973"/>
      <c r="AA260" s="973"/>
      <c r="AB260" s="973"/>
      <c r="AC260" s="973"/>
      <c r="AD260" s="973"/>
      <c r="AE260" s="973"/>
      <c r="AF260" s="973"/>
    </row>
    <row r="261" spans="1:32" s="974" customFormat="1" ht="24.9" customHeight="1">
      <c r="A261" s="1216"/>
      <c r="B261" s="815" t="s">
        <v>2448</v>
      </c>
      <c r="C261" s="581" t="s">
        <v>39</v>
      </c>
      <c r="D261" s="582">
        <v>4603721331338</v>
      </c>
      <c r="E261" s="812">
        <v>3304990000</v>
      </c>
      <c r="F261" s="560" t="s">
        <v>706</v>
      </c>
      <c r="G261" s="552" t="s">
        <v>9</v>
      </c>
      <c r="H261" s="552">
        <v>550</v>
      </c>
      <c r="I261" s="817">
        <v>248</v>
      </c>
      <c r="J261" s="817">
        <v>248</v>
      </c>
      <c r="K261" s="817">
        <v>248</v>
      </c>
      <c r="L261" s="583">
        <v>8</v>
      </c>
      <c r="M261" s="583">
        <v>30</v>
      </c>
      <c r="N261" s="555"/>
      <c r="O261" s="813">
        <f t="shared" si="5"/>
        <v>0</v>
      </c>
      <c r="P261" s="814">
        <f>IF(Лист2!$D$2&gt;=60000,Лист1!K261*Лист1!N261,IF(Лист2!$C$2&gt;=30000,Лист1!J261*Лист1!N261,Лист1!I261*Лист1!N261))</f>
        <v>0</v>
      </c>
      <c r="Q261" s="1036"/>
      <c r="R261" s="951"/>
      <c r="S261" s="951"/>
      <c r="T261" s="973"/>
      <c r="U261" s="973"/>
      <c r="V261" s="973"/>
      <c r="W261" s="973"/>
      <c r="X261" s="973"/>
      <c r="Y261" s="973"/>
      <c r="Z261" s="973"/>
      <c r="AA261" s="973"/>
      <c r="AB261" s="973"/>
      <c r="AC261" s="973"/>
      <c r="AD261" s="973"/>
      <c r="AE261" s="973"/>
      <c r="AF261" s="973"/>
    </row>
    <row r="262" spans="1:32" s="974" customFormat="1" ht="24.9" customHeight="1">
      <c r="A262" s="1216"/>
      <c r="B262" s="815" t="s">
        <v>2449</v>
      </c>
      <c r="C262" s="581" t="s">
        <v>38</v>
      </c>
      <c r="D262" s="582">
        <v>4603721331321</v>
      </c>
      <c r="E262" s="812">
        <v>3304990000</v>
      </c>
      <c r="F262" s="560" t="s">
        <v>707</v>
      </c>
      <c r="G262" s="552" t="s">
        <v>9</v>
      </c>
      <c r="H262" s="552">
        <v>550</v>
      </c>
      <c r="I262" s="817">
        <v>248</v>
      </c>
      <c r="J262" s="817">
        <v>248</v>
      </c>
      <c r="K262" s="817">
        <v>248</v>
      </c>
      <c r="L262" s="583">
        <v>8</v>
      </c>
      <c r="M262" s="583">
        <v>30</v>
      </c>
      <c r="N262" s="555"/>
      <c r="O262" s="813">
        <f t="shared" si="5"/>
        <v>0</v>
      </c>
      <c r="P262" s="814">
        <f>IF(Лист2!$D$2&gt;=60000,Лист1!K262*Лист1!N262,IF(Лист2!$C$2&gt;=30000,Лист1!J262*Лист1!N262,Лист1!I262*Лист1!N262))</f>
        <v>0</v>
      </c>
      <c r="Q262" s="1036"/>
      <c r="R262" s="951"/>
      <c r="S262" s="951"/>
      <c r="T262" s="973"/>
      <c r="U262" s="973"/>
      <c r="V262" s="973"/>
      <c r="W262" s="973"/>
      <c r="X262" s="973"/>
      <c r="Y262" s="973"/>
      <c r="Z262" s="973"/>
      <c r="AA262" s="973"/>
      <c r="AB262" s="973"/>
      <c r="AC262" s="973"/>
      <c r="AD262" s="973"/>
      <c r="AE262" s="973"/>
      <c r="AF262" s="973"/>
    </row>
    <row r="263" spans="1:32" s="974" customFormat="1" ht="24.9" customHeight="1">
      <c r="A263" s="1216"/>
      <c r="B263" s="816" t="s">
        <v>2450</v>
      </c>
      <c r="C263" s="581" t="s">
        <v>37</v>
      </c>
      <c r="D263" s="582">
        <v>4603721331352</v>
      </c>
      <c r="E263" s="812">
        <v>3304990000</v>
      </c>
      <c r="F263" s="560" t="s">
        <v>708</v>
      </c>
      <c r="G263" s="552" t="s">
        <v>9</v>
      </c>
      <c r="H263" s="552">
        <v>900</v>
      </c>
      <c r="I263" s="817">
        <v>405</v>
      </c>
      <c r="J263" s="817">
        <v>405</v>
      </c>
      <c r="K263" s="817">
        <v>405</v>
      </c>
      <c r="L263" s="583">
        <v>8</v>
      </c>
      <c r="M263" s="583">
        <v>30</v>
      </c>
      <c r="N263" s="555"/>
      <c r="O263" s="813">
        <f t="shared" si="5"/>
        <v>0</v>
      </c>
      <c r="P263" s="814">
        <f>IF(Лист2!$D$2&gt;=60000,Лист1!K263*Лист1!N263,IF(Лист2!$C$2&gt;=30000,Лист1!J263*Лист1!N263,Лист1!I263*Лист1!N263))</f>
        <v>0</v>
      </c>
      <c r="Q263" s="1036"/>
      <c r="R263" s="951"/>
      <c r="S263" s="951"/>
      <c r="T263" s="973"/>
      <c r="U263" s="973"/>
      <c r="V263" s="973"/>
      <c r="W263" s="973"/>
      <c r="X263" s="973"/>
      <c r="Y263" s="973"/>
      <c r="Z263" s="973"/>
      <c r="AA263" s="973"/>
      <c r="AB263" s="973"/>
      <c r="AC263" s="973"/>
      <c r="AD263" s="973"/>
      <c r="AE263" s="973"/>
      <c r="AF263" s="973"/>
    </row>
    <row r="264" spans="1:32" s="974" customFormat="1" ht="24.9" customHeight="1" thickBot="1">
      <c r="A264" s="1217"/>
      <c r="B264" s="915" t="s">
        <v>2451</v>
      </c>
      <c r="C264" s="916" t="s">
        <v>36</v>
      </c>
      <c r="D264" s="690">
        <v>4603721331369</v>
      </c>
      <c r="E264" s="812">
        <v>3304990000</v>
      </c>
      <c r="F264" s="622" t="s">
        <v>709</v>
      </c>
      <c r="G264" s="567" t="s">
        <v>9</v>
      </c>
      <c r="H264" s="567">
        <v>550</v>
      </c>
      <c r="I264" s="817">
        <v>248</v>
      </c>
      <c r="J264" s="817">
        <v>248</v>
      </c>
      <c r="K264" s="817">
        <v>248</v>
      </c>
      <c r="L264" s="917">
        <v>8</v>
      </c>
      <c r="M264" s="917">
        <v>30</v>
      </c>
      <c r="N264" s="571"/>
      <c r="O264" s="813">
        <f t="shared" si="5"/>
        <v>0</v>
      </c>
      <c r="P264" s="814">
        <f>IF(Лист2!$D$2&gt;=60000,Лист1!K264*Лист1!N264,IF(Лист2!$C$2&gt;=30000,Лист1!J264*Лист1!N264,Лист1!I264*Лист1!N264))</f>
        <v>0</v>
      </c>
      <c r="Q264" s="1036"/>
      <c r="R264" s="951"/>
      <c r="S264" s="951"/>
      <c r="T264" s="973"/>
      <c r="U264" s="973"/>
      <c r="V264" s="973"/>
      <c r="W264" s="973"/>
      <c r="X264" s="973"/>
      <c r="Y264" s="973"/>
      <c r="Z264" s="973"/>
      <c r="AA264" s="973"/>
      <c r="AB264" s="973"/>
      <c r="AC264" s="973"/>
      <c r="AD264" s="973"/>
      <c r="AE264" s="973"/>
      <c r="AF264" s="973"/>
    </row>
    <row r="265" spans="1:32" s="974" customFormat="1" ht="24.9" customHeight="1" thickBot="1">
      <c r="A265" s="1239" t="s">
        <v>40</v>
      </c>
      <c r="B265" s="1240"/>
      <c r="C265" s="257"/>
      <c r="D265" s="257"/>
      <c r="E265" s="942"/>
      <c r="F265" s="942"/>
      <c r="G265" s="258"/>
      <c r="H265" s="258"/>
      <c r="I265" s="258"/>
      <c r="J265" s="258"/>
      <c r="K265" s="258"/>
      <c r="L265" s="258"/>
      <c r="M265" s="258"/>
      <c r="N265" s="259"/>
      <c r="O265" s="321"/>
      <c r="P265" s="259"/>
      <c r="Q265" s="1036"/>
      <c r="R265" s="951"/>
      <c r="S265" s="951"/>
      <c r="T265" s="973"/>
      <c r="U265" s="973"/>
      <c r="V265" s="973"/>
      <c r="W265" s="973"/>
      <c r="X265" s="973"/>
      <c r="Y265" s="973"/>
      <c r="Z265" s="973"/>
      <c r="AA265" s="973"/>
      <c r="AB265" s="973"/>
      <c r="AC265" s="973"/>
      <c r="AD265" s="973"/>
      <c r="AE265" s="973"/>
      <c r="AF265" s="973"/>
    </row>
    <row r="266" spans="1:32" s="974" customFormat="1" ht="24.9" customHeight="1">
      <c r="A266" s="1195" t="s">
        <v>591</v>
      </c>
      <c r="B266" s="389" t="s">
        <v>2389</v>
      </c>
      <c r="C266" s="860" t="s">
        <v>41</v>
      </c>
      <c r="D266" s="482">
        <v>4603721331390</v>
      </c>
      <c r="E266" s="787">
        <v>3304990000</v>
      </c>
      <c r="F266" s="483" t="s">
        <v>710</v>
      </c>
      <c r="G266" s="249" t="s">
        <v>9</v>
      </c>
      <c r="H266" s="249">
        <v>550</v>
      </c>
      <c r="I266" s="17">
        <v>358</v>
      </c>
      <c r="J266" s="17">
        <v>330</v>
      </c>
      <c r="K266" s="17">
        <v>303</v>
      </c>
      <c r="L266" s="869">
        <v>6</v>
      </c>
      <c r="M266" s="869">
        <v>12</v>
      </c>
      <c r="N266" s="196"/>
      <c r="O266" s="801">
        <f t="shared" si="5"/>
        <v>0</v>
      </c>
      <c r="P266" s="794">
        <f>IF(Лист2!$D$2&gt;=60000,Лист1!K266*Лист1!N266,IF(Лист2!$C$2&gt;=30000,Лист1!J266*Лист1!N266,Лист1!I266*Лист1!N266))</f>
        <v>0</v>
      </c>
      <c r="Q266" s="1036"/>
      <c r="R266" s="951"/>
      <c r="S266" s="951"/>
      <c r="T266" s="973"/>
      <c r="U266" s="973"/>
      <c r="V266" s="973"/>
      <c r="W266" s="973"/>
      <c r="X266" s="973"/>
      <c r="Y266" s="973"/>
      <c r="Z266" s="973"/>
      <c r="AA266" s="973"/>
      <c r="AB266" s="973"/>
      <c r="AC266" s="973"/>
      <c r="AD266" s="973"/>
      <c r="AE266" s="973"/>
      <c r="AF266" s="973"/>
    </row>
    <row r="267" spans="1:32" s="974" customFormat="1" ht="24.9" customHeight="1">
      <c r="A267" s="1213"/>
      <c r="B267" s="397" t="s">
        <v>451</v>
      </c>
      <c r="C267" s="90" t="s">
        <v>43</v>
      </c>
      <c r="D267" s="138">
        <v>4603721331406</v>
      </c>
      <c r="E267" s="118">
        <v>3304990000</v>
      </c>
      <c r="F267" s="114" t="s">
        <v>711</v>
      </c>
      <c r="G267" s="12" t="s">
        <v>9</v>
      </c>
      <c r="H267" s="12">
        <v>550</v>
      </c>
      <c r="I267" s="9">
        <v>358</v>
      </c>
      <c r="J267" s="12">
        <v>330</v>
      </c>
      <c r="K267" s="12">
        <v>303</v>
      </c>
      <c r="L267" s="11">
        <v>6</v>
      </c>
      <c r="M267" s="11">
        <v>12</v>
      </c>
      <c r="N267" s="152"/>
      <c r="O267" s="321">
        <f t="shared" si="5"/>
        <v>0</v>
      </c>
      <c r="P267" s="791">
        <f>IF(Лист2!$D$2&gt;=60000,Лист1!K267*Лист1!N267,IF(Лист2!$C$2&gt;=30000,Лист1!J267*Лист1!N267,Лист1!I267*Лист1!N267))</f>
        <v>0</v>
      </c>
      <c r="Q267" s="1036"/>
      <c r="R267" s="951"/>
      <c r="S267" s="951"/>
      <c r="T267" s="973"/>
      <c r="U267" s="973"/>
      <c r="V267" s="973"/>
      <c r="W267" s="973"/>
      <c r="X267" s="973"/>
      <c r="Y267" s="973"/>
      <c r="Z267" s="973"/>
      <c r="AA267" s="973"/>
      <c r="AB267" s="973"/>
      <c r="AC267" s="973"/>
      <c r="AD267" s="973"/>
      <c r="AE267" s="973"/>
      <c r="AF267" s="973"/>
    </row>
    <row r="268" spans="1:32" s="974" customFormat="1" ht="36" customHeight="1">
      <c r="A268" s="1213"/>
      <c r="B268" s="797" t="s">
        <v>2321</v>
      </c>
      <c r="C268" s="100" t="s">
        <v>156</v>
      </c>
      <c r="D268" s="137">
        <v>4603734079135</v>
      </c>
      <c r="E268" s="787">
        <v>3304990000</v>
      </c>
      <c r="F268" s="408" t="s">
        <v>712</v>
      </c>
      <c r="G268" s="17" t="s">
        <v>9</v>
      </c>
      <c r="H268" s="17">
        <v>550</v>
      </c>
      <c r="I268" s="9">
        <v>358</v>
      </c>
      <c r="J268" s="12">
        <v>330</v>
      </c>
      <c r="K268" s="12">
        <v>303</v>
      </c>
      <c r="L268" s="26">
        <v>6</v>
      </c>
      <c r="M268" s="26">
        <v>12</v>
      </c>
      <c r="N268" s="61"/>
      <c r="O268" s="801">
        <f t="shared" si="5"/>
        <v>0</v>
      </c>
      <c r="P268" s="794">
        <f>IF(Лист2!$D$2&gt;=60000,Лист1!K268*Лист1!N268,IF(Лист2!$C$2&gt;=30000,Лист1!J268*Лист1!N268,Лист1!I268*Лист1!N268))</f>
        <v>0</v>
      </c>
      <c r="Q268" s="1036"/>
      <c r="R268" s="951"/>
      <c r="S268" s="951"/>
      <c r="T268" s="973"/>
      <c r="U268" s="973"/>
      <c r="V268" s="973"/>
      <c r="W268" s="973"/>
      <c r="X268" s="973"/>
      <c r="Y268" s="973"/>
      <c r="Z268" s="973"/>
      <c r="AA268" s="973"/>
      <c r="AB268" s="973"/>
      <c r="AC268" s="973"/>
      <c r="AD268" s="973"/>
      <c r="AE268" s="973"/>
      <c r="AF268" s="973"/>
    </row>
    <row r="269" spans="1:32" s="974" customFormat="1" ht="31.2" customHeight="1">
      <c r="A269" s="1213"/>
      <c r="B269" s="797" t="s">
        <v>2390</v>
      </c>
      <c r="C269" s="100" t="s">
        <v>333</v>
      </c>
      <c r="D269" s="137">
        <v>4603734079142</v>
      </c>
      <c r="E269" s="42">
        <v>3304990000</v>
      </c>
      <c r="F269" s="408" t="s">
        <v>713</v>
      </c>
      <c r="G269" s="17" t="s">
        <v>9</v>
      </c>
      <c r="H269" s="17">
        <v>550</v>
      </c>
      <c r="I269" s="17">
        <v>358</v>
      </c>
      <c r="J269" s="17">
        <v>330</v>
      </c>
      <c r="K269" s="17">
        <v>303</v>
      </c>
      <c r="L269" s="26">
        <v>6</v>
      </c>
      <c r="M269" s="26">
        <v>12</v>
      </c>
      <c r="N269" s="61"/>
      <c r="O269" s="801">
        <f t="shared" si="5"/>
        <v>0</v>
      </c>
      <c r="P269" s="794">
        <f>IF(Лист2!$D$2&gt;=60000,Лист1!K269*Лист1!N269,IF(Лист2!$C$2&gt;=30000,Лист1!J269*Лист1!N269,Лист1!I269*Лист1!N269))</f>
        <v>0</v>
      </c>
      <c r="Q269" s="1036"/>
      <c r="R269" s="951"/>
      <c r="S269" s="951"/>
      <c r="T269" s="973"/>
      <c r="U269" s="973"/>
      <c r="V269" s="973"/>
      <c r="W269" s="973"/>
      <c r="X269" s="973"/>
      <c r="Y269" s="973"/>
      <c r="Z269" s="973"/>
      <c r="AA269" s="973"/>
      <c r="AB269" s="973"/>
      <c r="AC269" s="973"/>
      <c r="AD269" s="973"/>
      <c r="AE269" s="973"/>
      <c r="AF269" s="973"/>
    </row>
    <row r="270" spans="1:32" s="985" customFormat="1" ht="39" customHeight="1">
      <c r="A270" s="1193"/>
      <c r="B270" s="386" t="s">
        <v>1620</v>
      </c>
      <c r="C270" s="106" t="s">
        <v>1495</v>
      </c>
      <c r="D270" s="136">
        <v>4603805755395</v>
      </c>
      <c r="E270" s="19">
        <v>3304990000</v>
      </c>
      <c r="F270" s="114" t="s">
        <v>1496</v>
      </c>
      <c r="G270" s="9" t="s">
        <v>9</v>
      </c>
      <c r="H270" s="9">
        <v>550</v>
      </c>
      <c r="I270" s="9">
        <v>358</v>
      </c>
      <c r="J270" s="9">
        <v>330</v>
      </c>
      <c r="K270" s="9">
        <v>303</v>
      </c>
      <c r="L270" s="11">
        <v>6</v>
      </c>
      <c r="M270" s="11">
        <v>12</v>
      </c>
      <c r="N270" s="99"/>
      <c r="O270" s="321">
        <f t="shared" si="5"/>
        <v>0</v>
      </c>
      <c r="P270" s="791">
        <f>IF(Лист2!$D$2&gt;=60000,Лист1!K270*Лист1!N270,IF(Лист2!$C$2&gt;=30000,Лист1!J270*Лист1!N270,Лист1!I270*Лист1!N270))</f>
        <v>0</v>
      </c>
      <c r="Q270" s="1036"/>
      <c r="R270" s="951"/>
      <c r="S270" s="951"/>
    </row>
    <row r="271" spans="1:32" s="985" customFormat="1" ht="34.200000000000003" customHeight="1">
      <c r="A271" s="1193"/>
      <c r="B271" s="413" t="s">
        <v>1655</v>
      </c>
      <c r="C271" s="100" t="s">
        <v>1498</v>
      </c>
      <c r="D271" s="137">
        <v>4603805755401</v>
      </c>
      <c r="E271" s="42">
        <v>3304990000</v>
      </c>
      <c r="F271" s="408" t="s">
        <v>1499</v>
      </c>
      <c r="G271" s="17" t="s">
        <v>9</v>
      </c>
      <c r="H271" s="17">
        <v>550</v>
      </c>
      <c r="I271" s="17">
        <v>358</v>
      </c>
      <c r="J271" s="17">
        <v>330</v>
      </c>
      <c r="K271" s="17">
        <v>303</v>
      </c>
      <c r="L271" s="26">
        <v>6</v>
      </c>
      <c r="M271" s="26">
        <v>12</v>
      </c>
      <c r="N271" s="98"/>
      <c r="O271" s="801">
        <f t="shared" si="5"/>
        <v>0</v>
      </c>
      <c r="P271" s="794">
        <f>IF(Лист2!$D$2&gt;=60000,Лист1!K271*Лист1!N271,IF(Лист2!$C$2&gt;=30000,Лист1!J271*Лист1!N271,Лист1!I271*Лист1!N271))</f>
        <v>0</v>
      </c>
      <c r="Q271" s="1036"/>
      <c r="R271" s="951"/>
      <c r="S271" s="951"/>
    </row>
    <row r="272" spans="1:32" s="985" customFormat="1" ht="28.95" customHeight="1">
      <c r="A272" s="1193"/>
      <c r="B272" s="386" t="s">
        <v>1621</v>
      </c>
      <c r="C272" s="106" t="s">
        <v>1501</v>
      </c>
      <c r="D272" s="136">
        <v>4603805755418</v>
      </c>
      <c r="E272" s="19">
        <v>3304990000</v>
      </c>
      <c r="F272" s="114" t="s">
        <v>1502</v>
      </c>
      <c r="G272" s="9" t="s">
        <v>9</v>
      </c>
      <c r="H272" s="9">
        <v>550</v>
      </c>
      <c r="I272" s="9">
        <v>358</v>
      </c>
      <c r="J272" s="9">
        <v>330</v>
      </c>
      <c r="K272" s="9">
        <v>303</v>
      </c>
      <c r="L272" s="11">
        <v>6</v>
      </c>
      <c r="M272" s="11">
        <v>12</v>
      </c>
      <c r="N272" s="99"/>
      <c r="O272" s="321">
        <f t="shared" si="5"/>
        <v>0</v>
      </c>
      <c r="P272" s="791">
        <f>IF(Лист2!$D$2&gt;=60000,Лист1!K272*Лист1!N272,IF(Лист2!$C$2&gt;=30000,Лист1!J272*Лист1!N272,Лист1!I272*Лист1!N272))</f>
        <v>0</v>
      </c>
      <c r="Q272" s="1036"/>
      <c r="R272" s="951"/>
      <c r="S272" s="951"/>
    </row>
    <row r="273" spans="1:32" s="985" customFormat="1" ht="30.6" customHeight="1" thickBot="1">
      <c r="A273" s="1194"/>
      <c r="B273" s="390" t="s">
        <v>1622</v>
      </c>
      <c r="C273" s="252" t="s">
        <v>1504</v>
      </c>
      <c r="D273" s="253">
        <v>4603805755425</v>
      </c>
      <c r="E273" s="135">
        <v>3304990000</v>
      </c>
      <c r="F273" s="229" t="s">
        <v>1505</v>
      </c>
      <c r="G273" s="120" t="s">
        <v>9</v>
      </c>
      <c r="H273" s="120">
        <v>550</v>
      </c>
      <c r="I273" s="120">
        <v>358</v>
      </c>
      <c r="J273" s="120">
        <v>330</v>
      </c>
      <c r="K273" s="120">
        <v>303</v>
      </c>
      <c r="L273" s="263">
        <v>6</v>
      </c>
      <c r="M273" s="263">
        <v>12</v>
      </c>
      <c r="N273" s="247"/>
      <c r="O273" s="321">
        <f t="shared" si="5"/>
        <v>0</v>
      </c>
      <c r="P273" s="791">
        <f>IF(Лист2!$D$2&gt;=60000,Лист1!K273*Лист1!N273,IF(Лист2!$C$2&gt;=30000,Лист1!J273*Лист1!N273,Лист1!I273*Лист1!N273))</f>
        <v>0</v>
      </c>
      <c r="Q273" s="1036"/>
      <c r="R273" s="951"/>
      <c r="S273" s="951"/>
    </row>
    <row r="274" spans="1:32" s="974" customFormat="1" ht="24.9" customHeight="1" thickBot="1">
      <c r="A274" s="1239" t="s">
        <v>105</v>
      </c>
      <c r="B274" s="1240"/>
      <c r="C274" s="257"/>
      <c r="D274" s="257"/>
      <c r="E274" s="942"/>
      <c r="F274" s="942"/>
      <c r="G274" s="258"/>
      <c r="H274" s="258"/>
      <c r="I274" s="258"/>
      <c r="J274" s="258"/>
      <c r="K274" s="258"/>
      <c r="L274" s="258"/>
      <c r="M274" s="258"/>
      <c r="N274" s="259"/>
      <c r="O274" s="321"/>
      <c r="P274" s="259"/>
      <c r="Q274" s="1036"/>
      <c r="R274" s="951"/>
      <c r="S274" s="951"/>
      <c r="T274" s="973"/>
      <c r="U274" s="973"/>
      <c r="V274" s="973"/>
      <c r="W274" s="973"/>
      <c r="X274" s="973"/>
      <c r="Y274" s="973"/>
      <c r="Z274" s="973"/>
      <c r="AA274" s="973"/>
      <c r="AB274" s="973"/>
      <c r="AC274" s="973"/>
      <c r="AD274" s="973"/>
      <c r="AE274" s="973"/>
      <c r="AF274" s="973"/>
    </row>
    <row r="275" spans="1:32" s="974" customFormat="1" ht="35.4" customHeight="1">
      <c r="A275" s="1195" t="s">
        <v>591</v>
      </c>
      <c r="B275" s="394" t="s">
        <v>1214</v>
      </c>
      <c r="C275" s="261" t="s">
        <v>1215</v>
      </c>
      <c r="D275" s="206">
        <v>4603805151050</v>
      </c>
      <c r="E275" s="118">
        <v>3307200000</v>
      </c>
      <c r="F275" s="118" t="s">
        <v>1276</v>
      </c>
      <c r="G275" s="194" t="s">
        <v>9</v>
      </c>
      <c r="H275" s="194">
        <v>450</v>
      </c>
      <c r="I275" s="194">
        <v>293</v>
      </c>
      <c r="J275" s="194">
        <v>270</v>
      </c>
      <c r="K275" s="194">
        <v>248</v>
      </c>
      <c r="L275" s="194">
        <v>20</v>
      </c>
      <c r="M275" s="194">
        <v>80</v>
      </c>
      <c r="N275" s="194"/>
      <c r="O275" s="321">
        <f t="shared" si="5"/>
        <v>0</v>
      </c>
      <c r="P275" s="791">
        <f>IF(Лист2!$D$2&gt;=60000,Лист1!K275*Лист1!N275,IF(Лист2!$C$2&gt;=30000,Лист1!J275*Лист1!N275,Лист1!I275*Лист1!N275))</f>
        <v>0</v>
      </c>
      <c r="Q275" s="1036"/>
      <c r="R275" s="951"/>
      <c r="S275" s="951"/>
      <c r="T275" s="973"/>
      <c r="U275" s="973"/>
      <c r="V275" s="973"/>
      <c r="W275" s="973"/>
      <c r="X275" s="973"/>
      <c r="Y275" s="973"/>
      <c r="Z275" s="973"/>
      <c r="AA275" s="973"/>
      <c r="AB275" s="973"/>
      <c r="AC275" s="973"/>
      <c r="AD275" s="973"/>
      <c r="AE275" s="973"/>
      <c r="AF275" s="973"/>
    </row>
    <row r="276" spans="1:32" s="974" customFormat="1" ht="25.95" customHeight="1">
      <c r="A276" s="1243"/>
      <c r="B276" s="386" t="s">
        <v>1766</v>
      </c>
      <c r="C276" s="105" t="s">
        <v>1217</v>
      </c>
      <c r="D276" s="136">
        <v>4603805151067</v>
      </c>
      <c r="E276" s="118">
        <v>3307200000</v>
      </c>
      <c r="F276" s="118" t="s">
        <v>1277</v>
      </c>
      <c r="G276" s="9" t="s">
        <v>9</v>
      </c>
      <c r="H276" s="194">
        <v>450</v>
      </c>
      <c r="I276" s="194">
        <v>293</v>
      </c>
      <c r="J276" s="194">
        <v>270</v>
      </c>
      <c r="K276" s="194">
        <v>248</v>
      </c>
      <c r="L276" s="9">
        <v>20</v>
      </c>
      <c r="M276" s="9">
        <v>80</v>
      </c>
      <c r="N276" s="9"/>
      <c r="O276" s="321">
        <f t="shared" si="5"/>
        <v>0</v>
      </c>
      <c r="P276" s="791">
        <f>IF(Лист2!$D$2&gt;=60000,Лист1!K276*Лист1!N276,IF(Лист2!$C$2&gt;=30000,Лист1!J276*Лист1!N276,Лист1!I276*Лист1!N276))</f>
        <v>0</v>
      </c>
      <c r="Q276" s="1036"/>
      <c r="R276" s="951"/>
      <c r="S276" s="951"/>
      <c r="T276" s="973"/>
      <c r="U276" s="973"/>
      <c r="V276" s="973"/>
      <c r="W276" s="973"/>
      <c r="X276" s="973"/>
      <c r="Y276" s="973"/>
      <c r="Z276" s="973"/>
      <c r="AA276" s="973"/>
      <c r="AB276" s="973"/>
      <c r="AC276" s="973"/>
      <c r="AD276" s="973"/>
      <c r="AE276" s="973"/>
      <c r="AF276" s="973"/>
    </row>
    <row r="277" spans="1:32" s="974" customFormat="1" ht="28.2" customHeight="1">
      <c r="A277" s="1243"/>
      <c r="B277" s="386" t="s">
        <v>1767</v>
      </c>
      <c r="C277" s="105" t="s">
        <v>1219</v>
      </c>
      <c r="D277" s="136">
        <v>4603805151074</v>
      </c>
      <c r="E277" s="118">
        <v>3307200000</v>
      </c>
      <c r="F277" s="118" t="s">
        <v>1278</v>
      </c>
      <c r="G277" s="9" t="s">
        <v>9</v>
      </c>
      <c r="H277" s="194">
        <v>450</v>
      </c>
      <c r="I277" s="194">
        <v>293</v>
      </c>
      <c r="J277" s="194">
        <v>270</v>
      </c>
      <c r="K277" s="194">
        <v>248</v>
      </c>
      <c r="L277" s="9">
        <v>20</v>
      </c>
      <c r="M277" s="9">
        <v>80</v>
      </c>
      <c r="N277" s="9"/>
      <c r="O277" s="321">
        <f t="shared" si="5"/>
        <v>0</v>
      </c>
      <c r="P277" s="791">
        <f>IF(Лист2!$D$2&gt;=60000,Лист1!K277*Лист1!N277,IF(Лист2!$C$2&gt;=30000,Лист1!J277*Лист1!N277,Лист1!I277*Лист1!N277))</f>
        <v>0</v>
      </c>
      <c r="Q277" s="1036"/>
      <c r="R277" s="951"/>
      <c r="S277" s="951"/>
      <c r="T277" s="973"/>
      <c r="U277" s="973"/>
      <c r="V277" s="973"/>
      <c r="W277" s="973"/>
      <c r="X277" s="973"/>
      <c r="Y277" s="973"/>
      <c r="Z277" s="973"/>
      <c r="AA277" s="973"/>
      <c r="AB277" s="973"/>
      <c r="AC277" s="973"/>
      <c r="AD277" s="973"/>
      <c r="AE277" s="973"/>
      <c r="AF277" s="973"/>
    </row>
    <row r="278" spans="1:32" s="974" customFormat="1" ht="24.9" customHeight="1">
      <c r="A278" s="1243"/>
      <c r="B278" s="394" t="s">
        <v>1768</v>
      </c>
      <c r="C278" s="106" t="s">
        <v>209</v>
      </c>
      <c r="D278" s="136">
        <v>4603736690529</v>
      </c>
      <c r="E278" s="118">
        <v>3307200000</v>
      </c>
      <c r="F278" s="193" t="s">
        <v>714</v>
      </c>
      <c r="G278" s="9" t="s">
        <v>9</v>
      </c>
      <c r="H278" s="118">
        <v>330</v>
      </c>
      <c r="I278" s="118">
        <v>215</v>
      </c>
      <c r="J278" s="118">
        <v>198</v>
      </c>
      <c r="K278" s="118">
        <v>182</v>
      </c>
      <c r="L278" s="8">
        <v>15</v>
      </c>
      <c r="M278" s="8">
        <v>45</v>
      </c>
      <c r="N278" s="152"/>
      <c r="O278" s="321">
        <f t="shared" si="5"/>
        <v>0</v>
      </c>
      <c r="P278" s="791">
        <f>IF(Лист2!$D$2&gt;=60000,Лист1!K278*Лист1!N278,IF(Лист2!$C$2&gt;=30000,Лист1!J278*Лист1!N278,Лист1!I278*Лист1!N278))</f>
        <v>0</v>
      </c>
      <c r="Q278" s="1036"/>
      <c r="R278" s="951"/>
      <c r="S278" s="951"/>
      <c r="T278" s="973"/>
      <c r="U278" s="973"/>
      <c r="V278" s="973"/>
      <c r="W278" s="973"/>
      <c r="X278" s="973"/>
      <c r="Y278" s="973"/>
      <c r="Z278" s="973"/>
      <c r="AA278" s="973"/>
      <c r="AB278" s="973"/>
      <c r="AC278" s="973"/>
      <c r="AD278" s="973"/>
      <c r="AE278" s="973"/>
      <c r="AF278" s="973"/>
    </row>
    <row r="279" spans="1:32" s="974" customFormat="1" ht="24.9" customHeight="1">
      <c r="A279" s="1243"/>
      <c r="B279" s="797" t="s">
        <v>1769</v>
      </c>
      <c r="C279" s="90" t="s">
        <v>106</v>
      </c>
      <c r="D279" s="137">
        <v>4603721331444</v>
      </c>
      <c r="E279" s="118">
        <v>3307200000</v>
      </c>
      <c r="F279" s="132" t="s">
        <v>715</v>
      </c>
      <c r="G279" s="17" t="s">
        <v>9</v>
      </c>
      <c r="H279" s="19">
        <v>330</v>
      </c>
      <c r="I279" s="19">
        <v>215</v>
      </c>
      <c r="J279" s="19">
        <v>198</v>
      </c>
      <c r="K279" s="19">
        <v>182</v>
      </c>
      <c r="L279" s="8">
        <v>15</v>
      </c>
      <c r="M279" s="8">
        <v>45</v>
      </c>
      <c r="N279" s="152"/>
      <c r="O279" s="321">
        <f t="shared" si="5"/>
        <v>0</v>
      </c>
      <c r="P279" s="791">
        <f>IF(Лист2!$D$2&gt;=60000,Лист1!K279*Лист1!N279,IF(Лист2!$C$2&gt;=30000,Лист1!J279*Лист1!N279,Лист1!I279*Лист1!N279))</f>
        <v>0</v>
      </c>
      <c r="Q279" s="1036"/>
      <c r="R279" s="951"/>
      <c r="S279" s="951"/>
      <c r="T279" s="973"/>
      <c r="U279" s="973"/>
      <c r="V279" s="973"/>
      <c r="W279" s="973"/>
      <c r="X279" s="973"/>
      <c r="Y279" s="973"/>
      <c r="Z279" s="973"/>
      <c r="AA279" s="973"/>
      <c r="AB279" s="973"/>
      <c r="AC279" s="973"/>
      <c r="AD279" s="973"/>
      <c r="AE279" s="973"/>
      <c r="AF279" s="973"/>
    </row>
    <row r="280" spans="1:32" s="974" customFormat="1" ht="24.9" customHeight="1">
      <c r="A280" s="1243"/>
      <c r="B280" s="797" t="s">
        <v>1770</v>
      </c>
      <c r="C280" s="90" t="s">
        <v>107</v>
      </c>
      <c r="D280" s="137">
        <v>4603721331451</v>
      </c>
      <c r="E280" s="118">
        <v>3307200000</v>
      </c>
      <c r="F280" s="132" t="s">
        <v>716</v>
      </c>
      <c r="G280" s="17" t="s">
        <v>9</v>
      </c>
      <c r="H280" s="19">
        <v>330</v>
      </c>
      <c r="I280" s="19">
        <v>215</v>
      </c>
      <c r="J280" s="19">
        <v>198</v>
      </c>
      <c r="K280" s="19">
        <v>182</v>
      </c>
      <c r="L280" s="8">
        <v>15</v>
      </c>
      <c r="M280" s="8">
        <v>45</v>
      </c>
      <c r="N280" s="152"/>
      <c r="O280" s="321">
        <f t="shared" ref="O280:O346" si="6">N280/L280</f>
        <v>0</v>
      </c>
      <c r="P280" s="791">
        <f>IF(Лист2!$D$2&gt;=60000,Лист1!K280*Лист1!N280,IF(Лист2!$C$2&gt;=30000,Лист1!J280*Лист1!N280,Лист1!I280*Лист1!N280))</f>
        <v>0</v>
      </c>
      <c r="Q280" s="1036"/>
      <c r="R280" s="951"/>
      <c r="S280" s="951"/>
      <c r="T280" s="973"/>
      <c r="U280" s="973"/>
      <c r="V280" s="973"/>
      <c r="W280" s="973"/>
      <c r="X280" s="973"/>
      <c r="Y280" s="973"/>
      <c r="Z280" s="973"/>
      <c r="AA280" s="973"/>
      <c r="AB280" s="973"/>
      <c r="AC280" s="973"/>
      <c r="AD280" s="973"/>
      <c r="AE280" s="973"/>
      <c r="AF280" s="973"/>
    </row>
    <row r="281" spans="1:32" s="974" customFormat="1" ht="24.9" customHeight="1">
      <c r="A281" s="1243"/>
      <c r="B281" s="797" t="s">
        <v>1771</v>
      </c>
      <c r="C281" s="90" t="s">
        <v>109</v>
      </c>
      <c r="D281" s="137">
        <v>4603721331482</v>
      </c>
      <c r="E281" s="118">
        <v>3307200000</v>
      </c>
      <c r="F281" s="132" t="s">
        <v>717</v>
      </c>
      <c r="G281" s="17" t="s">
        <v>9</v>
      </c>
      <c r="H281" s="19">
        <v>330</v>
      </c>
      <c r="I281" s="19">
        <v>215</v>
      </c>
      <c r="J281" s="19">
        <v>198</v>
      </c>
      <c r="K281" s="19">
        <v>182</v>
      </c>
      <c r="L281" s="8">
        <v>15</v>
      </c>
      <c r="M281" s="8">
        <v>45</v>
      </c>
      <c r="N281" s="152"/>
      <c r="O281" s="321">
        <f t="shared" si="6"/>
        <v>0</v>
      </c>
      <c r="P281" s="791">
        <f>IF(Лист2!$D$2&gt;=60000,Лист1!K281*Лист1!N281,IF(Лист2!$C$2&gt;=30000,Лист1!J281*Лист1!N281,Лист1!I281*Лист1!N281))</f>
        <v>0</v>
      </c>
      <c r="Q281" s="1036"/>
      <c r="R281" s="951"/>
      <c r="S281" s="951"/>
      <c r="T281" s="973"/>
      <c r="U281" s="973"/>
      <c r="V281" s="973"/>
      <c r="W281" s="973"/>
      <c r="X281" s="973"/>
      <c r="Y281" s="973"/>
      <c r="Z281" s="973"/>
      <c r="AA281" s="973"/>
      <c r="AB281" s="973"/>
      <c r="AC281" s="973"/>
      <c r="AD281" s="973"/>
      <c r="AE281" s="973"/>
      <c r="AF281" s="973"/>
    </row>
    <row r="282" spans="1:32" s="974" customFormat="1" ht="24.9" customHeight="1">
      <c r="A282" s="1243"/>
      <c r="B282" s="797" t="s">
        <v>1772</v>
      </c>
      <c r="C282" s="90" t="s">
        <v>108</v>
      </c>
      <c r="D282" s="137">
        <v>4603721331468</v>
      </c>
      <c r="E282" s="118">
        <v>3307200000</v>
      </c>
      <c r="F282" s="132" t="s">
        <v>718</v>
      </c>
      <c r="G282" s="17" t="s">
        <v>9</v>
      </c>
      <c r="H282" s="19">
        <v>330</v>
      </c>
      <c r="I282" s="19">
        <v>215</v>
      </c>
      <c r="J282" s="19">
        <v>198</v>
      </c>
      <c r="K282" s="19">
        <v>182</v>
      </c>
      <c r="L282" s="8">
        <v>15</v>
      </c>
      <c r="M282" s="8">
        <v>45</v>
      </c>
      <c r="N282" s="152"/>
      <c r="O282" s="321">
        <f t="shared" si="6"/>
        <v>0</v>
      </c>
      <c r="P282" s="791">
        <f>IF(Лист2!$D$2&gt;=60000,Лист1!K282*Лист1!N282,IF(Лист2!$C$2&gt;=30000,Лист1!J282*Лист1!N282,Лист1!I282*Лист1!N282))</f>
        <v>0</v>
      </c>
      <c r="Q282" s="1036"/>
      <c r="R282" s="951"/>
      <c r="S282" s="951"/>
      <c r="T282" s="973"/>
      <c r="U282" s="973"/>
      <c r="V282" s="973"/>
      <c r="W282" s="973"/>
      <c r="X282" s="973"/>
      <c r="Y282" s="973"/>
      <c r="Z282" s="973"/>
      <c r="AA282" s="973"/>
      <c r="AB282" s="973"/>
      <c r="AC282" s="973"/>
      <c r="AD282" s="973"/>
      <c r="AE282" s="973"/>
      <c r="AF282" s="973"/>
    </row>
    <row r="283" spans="1:32" s="974" customFormat="1" ht="24.9" customHeight="1">
      <c r="A283" s="1243"/>
      <c r="B283" s="797" t="s">
        <v>1830</v>
      </c>
      <c r="C283" s="90" t="s">
        <v>110</v>
      </c>
      <c r="D283" s="137">
        <v>4603721331475</v>
      </c>
      <c r="E283" s="118">
        <v>3307200000</v>
      </c>
      <c r="F283" s="132" t="s">
        <v>853</v>
      </c>
      <c r="G283" s="17" t="s">
        <v>9</v>
      </c>
      <c r="H283" s="42">
        <v>330</v>
      </c>
      <c r="I283" s="19">
        <v>215</v>
      </c>
      <c r="J283" s="42">
        <v>198</v>
      </c>
      <c r="K283" s="42">
        <v>182</v>
      </c>
      <c r="L283" s="11">
        <v>15</v>
      </c>
      <c r="M283" s="11">
        <v>45</v>
      </c>
      <c r="N283" s="152"/>
      <c r="O283" s="321">
        <f t="shared" si="6"/>
        <v>0</v>
      </c>
      <c r="P283" s="794">
        <f>IF(Лист2!$D$2&gt;=60000,Лист1!K283*Лист1!N283,IF(Лист2!$C$2&gt;=30000,Лист1!J283*Лист1!N283,Лист1!I283*Лист1!N283))</f>
        <v>0</v>
      </c>
      <c r="Q283" s="1036"/>
      <c r="R283" s="951"/>
      <c r="S283" s="951"/>
      <c r="T283" s="973"/>
      <c r="U283" s="973"/>
      <c r="V283" s="973"/>
      <c r="W283" s="973"/>
      <c r="X283" s="973"/>
      <c r="Y283" s="973"/>
      <c r="Z283" s="973"/>
      <c r="AA283" s="973"/>
      <c r="AB283" s="973"/>
      <c r="AC283" s="973"/>
      <c r="AD283" s="973"/>
      <c r="AE283" s="973"/>
      <c r="AF283" s="973"/>
    </row>
    <row r="284" spans="1:32" s="974" customFormat="1" ht="24.9" customHeight="1" thickBot="1">
      <c r="A284" s="1244"/>
      <c r="B284" s="414" t="s">
        <v>1773</v>
      </c>
      <c r="C284" s="415" t="s">
        <v>111</v>
      </c>
      <c r="D284" s="416">
        <v>4603721331932</v>
      </c>
      <c r="E284" s="787">
        <v>3307200000</v>
      </c>
      <c r="F284" s="417" t="s">
        <v>719</v>
      </c>
      <c r="G284" s="418" t="s">
        <v>9</v>
      </c>
      <c r="H284" s="224">
        <v>330</v>
      </c>
      <c r="I284" s="224">
        <v>215</v>
      </c>
      <c r="J284" s="224">
        <v>198</v>
      </c>
      <c r="K284" s="224">
        <v>182</v>
      </c>
      <c r="L284" s="419">
        <v>15</v>
      </c>
      <c r="M284" s="419">
        <v>45</v>
      </c>
      <c r="N284" s="236"/>
      <c r="O284" s="801">
        <f t="shared" si="6"/>
        <v>0</v>
      </c>
      <c r="P284" s="794">
        <f>IF(Лист2!$D$2&gt;=60000,Лист1!K284*Лист1!N284,IF(Лист2!$C$2&gt;=30000,Лист1!J284*Лист1!N284,Лист1!I284*Лист1!N284))</f>
        <v>0</v>
      </c>
      <c r="Q284" s="1036"/>
      <c r="R284" s="951"/>
      <c r="S284" s="951"/>
      <c r="T284" s="973"/>
      <c r="U284" s="973"/>
      <c r="V284" s="973"/>
      <c r="W284" s="973"/>
      <c r="X284" s="973"/>
      <c r="Y284" s="973"/>
      <c r="Z284" s="973"/>
      <c r="AA284" s="973"/>
      <c r="AB284" s="973"/>
      <c r="AC284" s="973"/>
      <c r="AD284" s="973"/>
      <c r="AE284" s="973"/>
      <c r="AF284" s="973"/>
    </row>
    <row r="285" spans="1:32" s="974" customFormat="1" ht="24.9" customHeight="1" thickBot="1">
      <c r="A285" s="1239" t="s">
        <v>44</v>
      </c>
      <c r="B285" s="1240"/>
      <c r="C285" s="257"/>
      <c r="D285" s="257"/>
      <c r="E285" s="317"/>
      <c r="F285" s="317"/>
      <c r="G285" s="258"/>
      <c r="H285" s="258"/>
      <c r="I285" s="258"/>
      <c r="J285" s="258"/>
      <c r="K285" s="258"/>
      <c r="L285" s="258"/>
      <c r="M285" s="258"/>
      <c r="N285" s="259"/>
      <c r="O285" s="321"/>
      <c r="P285" s="259"/>
      <c r="Q285" s="1036"/>
      <c r="R285" s="951"/>
      <c r="S285" s="951"/>
      <c r="T285" s="973"/>
      <c r="U285" s="973"/>
      <c r="V285" s="973"/>
      <c r="W285" s="973"/>
      <c r="X285" s="973"/>
      <c r="Y285" s="973"/>
      <c r="Z285" s="973"/>
      <c r="AA285" s="973"/>
      <c r="AB285" s="973"/>
      <c r="AC285" s="973"/>
      <c r="AD285" s="973"/>
      <c r="AE285" s="973"/>
      <c r="AF285" s="973"/>
    </row>
    <row r="286" spans="1:32" s="985" customFormat="1" ht="43.95" customHeight="1">
      <c r="A286" s="1195" t="s">
        <v>591</v>
      </c>
      <c r="B286" s="395" t="s">
        <v>1774</v>
      </c>
      <c r="C286" s="261" t="s">
        <v>1506</v>
      </c>
      <c r="D286" s="262">
        <v>4603805758860</v>
      </c>
      <c r="E286" s="194">
        <v>3305900009</v>
      </c>
      <c r="F286" s="194" t="s">
        <v>1507</v>
      </c>
      <c r="G286" s="194" t="s">
        <v>9</v>
      </c>
      <c r="H286" s="194">
        <v>450</v>
      </c>
      <c r="I286" s="194">
        <v>293</v>
      </c>
      <c r="J286" s="194">
        <v>270</v>
      </c>
      <c r="K286" s="194">
        <v>248</v>
      </c>
      <c r="L286" s="194">
        <v>14</v>
      </c>
      <c r="M286" s="194">
        <v>52</v>
      </c>
      <c r="N286" s="6"/>
      <c r="O286" s="321">
        <f t="shared" si="6"/>
        <v>0</v>
      </c>
      <c r="P286" s="791">
        <f>IF(Лист2!$D$2&gt;=60000,Лист1!K286*Лист1!N286,IF(Лист2!$C$2&gt;=30000,Лист1!J286*Лист1!N286,Лист1!I286*Лист1!N286))</f>
        <v>0</v>
      </c>
      <c r="Q286" s="1036"/>
      <c r="R286" s="951"/>
      <c r="S286" s="951"/>
    </row>
    <row r="287" spans="1:32" s="984" customFormat="1" ht="43.95" customHeight="1">
      <c r="A287" s="1196"/>
      <c r="B287" s="394" t="s">
        <v>1775</v>
      </c>
      <c r="C287" s="105" t="s">
        <v>1509</v>
      </c>
      <c r="D287" s="165">
        <v>4603805758877</v>
      </c>
      <c r="E287" s="194">
        <v>3305900009</v>
      </c>
      <c r="F287" s="194" t="s">
        <v>1510</v>
      </c>
      <c r="G287" s="9" t="s">
        <v>9</v>
      </c>
      <c r="H287" s="9">
        <v>450</v>
      </c>
      <c r="I287" s="9">
        <v>293</v>
      </c>
      <c r="J287" s="9">
        <v>270</v>
      </c>
      <c r="K287" s="9">
        <v>248</v>
      </c>
      <c r="L287" s="9">
        <v>14</v>
      </c>
      <c r="M287" s="9">
        <v>52</v>
      </c>
      <c r="N287" s="7"/>
      <c r="O287" s="321">
        <f t="shared" si="6"/>
        <v>0</v>
      </c>
      <c r="P287" s="791">
        <f>IF(Лист2!$D$2&gt;=60000,Лист1!K287*Лист1!N287,IF(Лист2!$C$2&gt;=30000,Лист1!J287*Лист1!N287,Лист1!I287*Лист1!N287))</f>
        <v>0</v>
      </c>
      <c r="Q287" s="1036"/>
      <c r="R287" s="951"/>
      <c r="S287" s="951"/>
    </row>
    <row r="288" spans="1:32" s="981" customFormat="1" ht="24.9" customHeight="1">
      <c r="A288" s="1196"/>
      <c r="B288" s="592" t="s">
        <v>2606</v>
      </c>
      <c r="C288" s="581" t="s">
        <v>1161</v>
      </c>
      <c r="D288" s="582">
        <v>4603749313774</v>
      </c>
      <c r="E288" s="574">
        <v>3305900009</v>
      </c>
      <c r="F288" s="574" t="s">
        <v>1279</v>
      </c>
      <c r="G288" s="552" t="s">
        <v>9</v>
      </c>
      <c r="H288" s="552">
        <v>450</v>
      </c>
      <c r="I288" s="552">
        <v>180</v>
      </c>
      <c r="J288" s="552">
        <v>180</v>
      </c>
      <c r="K288" s="552">
        <v>180</v>
      </c>
      <c r="L288" s="576">
        <v>12</v>
      </c>
      <c r="M288" s="576">
        <v>35</v>
      </c>
      <c r="N288" s="555"/>
      <c r="O288" s="813">
        <f t="shared" si="6"/>
        <v>0</v>
      </c>
      <c r="P288" s="814">
        <f>IF(Лист2!$D$2&gt;=60000,Лист1!K288*Лист1!N288,IF(Лист2!$C$2&gt;=30000,Лист1!J288*Лист1!N288,Лист1!I288*Лист1!N288))</f>
        <v>0</v>
      </c>
      <c r="Q288" s="1036"/>
      <c r="R288" s="951"/>
      <c r="S288" s="951"/>
      <c r="T288" s="980"/>
      <c r="U288" s="980"/>
      <c r="V288" s="980"/>
      <c r="W288" s="980"/>
      <c r="X288" s="980"/>
      <c r="Y288" s="980"/>
      <c r="Z288" s="980"/>
      <c r="AA288" s="980"/>
      <c r="AB288" s="980"/>
      <c r="AC288" s="980"/>
      <c r="AD288" s="980"/>
      <c r="AE288" s="980"/>
      <c r="AF288" s="980"/>
    </row>
    <row r="289" spans="1:32" s="981" customFormat="1" ht="31.2" customHeight="1">
      <c r="A289" s="1196"/>
      <c r="B289" s="396" t="s">
        <v>1776</v>
      </c>
      <c r="C289" s="205" t="s">
        <v>1567</v>
      </c>
      <c r="D289" s="206">
        <v>4620143620208</v>
      </c>
      <c r="E289" s="118">
        <v>3305900009</v>
      </c>
      <c r="F289" s="118" t="s">
        <v>1568</v>
      </c>
      <c r="G289" s="9" t="s">
        <v>9</v>
      </c>
      <c r="H289" s="19">
        <v>400</v>
      </c>
      <c r="I289" s="19">
        <v>260</v>
      </c>
      <c r="J289" s="19">
        <v>240</v>
      </c>
      <c r="K289" s="19">
        <v>220</v>
      </c>
      <c r="L289" s="203">
        <v>12</v>
      </c>
      <c r="M289" s="203">
        <v>35</v>
      </c>
      <c r="N289" s="152"/>
      <c r="O289" s="321">
        <f t="shared" si="6"/>
        <v>0</v>
      </c>
      <c r="P289" s="791">
        <f>IF(Лист2!$D$2&gt;=60000,Лист1!K289*Лист1!N289,IF(Лист2!$C$2&gt;=30000,Лист1!J289*Лист1!N289,Лист1!I289*Лист1!N289))</f>
        <v>0</v>
      </c>
      <c r="Q289" s="1036"/>
      <c r="R289" s="951"/>
      <c r="S289" s="951"/>
      <c r="T289" s="980"/>
      <c r="U289" s="980"/>
      <c r="V289" s="980"/>
      <c r="W289" s="980"/>
      <c r="X289" s="980"/>
      <c r="Y289" s="980"/>
      <c r="Z289" s="980"/>
      <c r="AA289" s="980"/>
      <c r="AB289" s="980"/>
      <c r="AC289" s="980"/>
      <c r="AD289" s="980"/>
      <c r="AE289" s="980"/>
      <c r="AF289" s="980"/>
    </row>
    <row r="290" spans="1:32" s="974" customFormat="1" ht="24.9" customHeight="1">
      <c r="A290" s="1196"/>
      <c r="B290" s="592" t="s">
        <v>2117</v>
      </c>
      <c r="C290" s="585" t="s">
        <v>1030</v>
      </c>
      <c r="D290" s="582">
        <v>4603734079944</v>
      </c>
      <c r="E290" s="812">
        <v>3305900009</v>
      </c>
      <c r="F290" s="584" t="s">
        <v>720</v>
      </c>
      <c r="G290" s="552" t="s">
        <v>9</v>
      </c>
      <c r="H290" s="817">
        <v>490</v>
      </c>
      <c r="I290" s="817">
        <v>196</v>
      </c>
      <c r="J290" s="817">
        <v>196</v>
      </c>
      <c r="K290" s="817">
        <v>196</v>
      </c>
      <c r="L290" s="552">
        <v>14</v>
      </c>
      <c r="M290" s="552">
        <v>52</v>
      </c>
      <c r="N290" s="555"/>
      <c r="O290" s="813">
        <f t="shared" si="6"/>
        <v>0</v>
      </c>
      <c r="P290" s="814">
        <f>IF(Лист2!$D$2&gt;=60000,Лист1!K290*Лист1!N290,IF(Лист2!$C$2&gt;=30000,Лист1!J290*Лист1!N290,Лист1!I290*Лист1!N290))</f>
        <v>0</v>
      </c>
      <c r="Q290" s="1036"/>
      <c r="R290" s="951"/>
      <c r="S290" s="951"/>
      <c r="T290" s="973"/>
      <c r="U290" s="973"/>
      <c r="V290" s="973"/>
      <c r="W290" s="973"/>
      <c r="X290" s="973"/>
      <c r="Y290" s="973"/>
      <c r="Z290" s="973"/>
      <c r="AA290" s="973"/>
      <c r="AB290" s="973"/>
      <c r="AC290" s="973"/>
      <c r="AD290" s="973"/>
      <c r="AE290" s="973"/>
      <c r="AF290" s="973"/>
    </row>
    <row r="291" spans="1:32" s="974" customFormat="1" ht="34.5" customHeight="1">
      <c r="A291" s="1196"/>
      <c r="B291" s="870" t="s">
        <v>2666</v>
      </c>
      <c r="C291" s="585" t="s">
        <v>189</v>
      </c>
      <c r="D291" s="582">
        <v>4603734079937</v>
      </c>
      <c r="E291" s="812">
        <v>3305900009</v>
      </c>
      <c r="F291" s="560" t="s">
        <v>721</v>
      </c>
      <c r="G291" s="552" t="s">
        <v>9</v>
      </c>
      <c r="H291" s="552">
        <v>550</v>
      </c>
      <c r="I291" s="552">
        <v>220</v>
      </c>
      <c r="J291" s="552">
        <v>220</v>
      </c>
      <c r="K291" s="552">
        <v>220</v>
      </c>
      <c r="L291" s="552">
        <v>14</v>
      </c>
      <c r="M291" s="552">
        <v>52</v>
      </c>
      <c r="N291" s="555"/>
      <c r="O291" s="813">
        <f t="shared" si="6"/>
        <v>0</v>
      </c>
      <c r="P291" s="814">
        <f>IF(Лист2!$D$2&gt;=60000,Лист1!K291*Лист1!N291,IF(Лист2!$C$2&gt;=30000,Лист1!J291*Лист1!N291,Лист1!I291*Лист1!N291))</f>
        <v>0</v>
      </c>
      <c r="Q291" s="1036"/>
      <c r="R291" s="951"/>
      <c r="S291" s="951"/>
      <c r="T291" s="973"/>
      <c r="U291" s="973"/>
      <c r="V291" s="973"/>
      <c r="W291" s="973"/>
      <c r="X291" s="973"/>
      <c r="Y291" s="973"/>
      <c r="Z291" s="973"/>
      <c r="AA291" s="973"/>
      <c r="AB291" s="973"/>
      <c r="AC291" s="973"/>
      <c r="AD291" s="973"/>
      <c r="AE291" s="973"/>
      <c r="AF291" s="973"/>
    </row>
    <row r="292" spans="1:32" s="974" customFormat="1" ht="24.9" customHeight="1">
      <c r="A292" s="1196"/>
      <c r="B292" s="386" t="s">
        <v>1213</v>
      </c>
      <c r="C292" s="106" t="s">
        <v>45</v>
      </c>
      <c r="D292" s="136">
        <v>4603721331420</v>
      </c>
      <c r="E292" s="118">
        <v>3305900009</v>
      </c>
      <c r="F292" s="132" t="s">
        <v>722</v>
      </c>
      <c r="G292" s="9" t="s">
        <v>9</v>
      </c>
      <c r="H292" s="9">
        <v>400</v>
      </c>
      <c r="I292" s="9">
        <v>260</v>
      </c>
      <c r="J292" s="9">
        <v>240</v>
      </c>
      <c r="K292" s="9">
        <v>220</v>
      </c>
      <c r="L292" s="11">
        <v>8</v>
      </c>
      <c r="M292" s="11">
        <v>24</v>
      </c>
      <c r="N292" s="152"/>
      <c r="O292" s="321">
        <f t="shared" si="6"/>
        <v>0</v>
      </c>
      <c r="P292" s="791">
        <f>IF(Лист2!$D$2&gt;=60000,Лист1!K292*Лист1!N292,IF(Лист2!$C$2&gt;=30000,Лист1!J292*Лист1!N292,Лист1!I292*Лист1!N292))</f>
        <v>0</v>
      </c>
      <c r="Q292" s="1036"/>
      <c r="R292" s="951"/>
      <c r="S292" s="951"/>
      <c r="T292" s="973"/>
      <c r="U292" s="973"/>
      <c r="V292" s="973"/>
      <c r="W292" s="973"/>
      <c r="X292" s="973"/>
      <c r="Y292" s="973"/>
      <c r="Z292" s="973"/>
      <c r="AA292" s="973"/>
      <c r="AB292" s="973"/>
      <c r="AC292" s="973"/>
      <c r="AD292" s="973"/>
      <c r="AE292" s="973"/>
      <c r="AF292" s="973"/>
    </row>
    <row r="293" spans="1:32" s="974" customFormat="1" ht="24.9" customHeight="1">
      <c r="A293" s="1196"/>
      <c r="B293" s="413" t="s">
        <v>1656</v>
      </c>
      <c r="C293" s="100" t="s">
        <v>47</v>
      </c>
      <c r="D293" s="137">
        <v>4603721331413</v>
      </c>
      <c r="E293" s="787">
        <v>3305900009</v>
      </c>
      <c r="F293" s="408" t="s">
        <v>723</v>
      </c>
      <c r="G293" s="17" t="s">
        <v>9</v>
      </c>
      <c r="H293" s="17">
        <v>400</v>
      </c>
      <c r="I293" s="17">
        <v>260</v>
      </c>
      <c r="J293" s="17">
        <v>240</v>
      </c>
      <c r="K293" s="17">
        <v>220</v>
      </c>
      <c r="L293" s="26">
        <v>8</v>
      </c>
      <c r="M293" s="26">
        <v>24</v>
      </c>
      <c r="N293" s="61"/>
      <c r="O293" s="801">
        <f t="shared" si="6"/>
        <v>0</v>
      </c>
      <c r="P293" s="794">
        <f>IF(Лист2!$D$2&gt;=60000,Лист1!K293*Лист1!N293,IF(Лист2!$C$2&gt;=30000,Лист1!J293*Лист1!N293,Лист1!I293*Лист1!N293))</f>
        <v>0</v>
      </c>
      <c r="Q293" s="1036"/>
      <c r="R293" s="951"/>
      <c r="S293" s="951"/>
      <c r="T293" s="973"/>
      <c r="U293" s="973"/>
      <c r="V293" s="973"/>
      <c r="W293" s="973"/>
      <c r="X293" s="973"/>
      <c r="Y293" s="973"/>
      <c r="Z293" s="973"/>
      <c r="AA293" s="973"/>
      <c r="AB293" s="973"/>
      <c r="AC293" s="973"/>
      <c r="AD293" s="973"/>
      <c r="AE293" s="973"/>
      <c r="AF293" s="973"/>
    </row>
    <row r="294" spans="1:32" s="974" customFormat="1" ht="24.9" customHeight="1">
      <c r="A294" s="1196"/>
      <c r="B294" s="386" t="s">
        <v>452</v>
      </c>
      <c r="C294" s="106" t="s">
        <v>46</v>
      </c>
      <c r="D294" s="136">
        <v>4603721331437</v>
      </c>
      <c r="E294" s="118">
        <v>3305900009</v>
      </c>
      <c r="F294" s="132" t="s">
        <v>724</v>
      </c>
      <c r="G294" s="9" t="s">
        <v>9</v>
      </c>
      <c r="H294" s="9">
        <v>400</v>
      </c>
      <c r="I294" s="9">
        <v>260</v>
      </c>
      <c r="J294" s="9">
        <v>240</v>
      </c>
      <c r="K294" s="9">
        <v>220</v>
      </c>
      <c r="L294" s="11">
        <v>8</v>
      </c>
      <c r="M294" s="11">
        <v>24</v>
      </c>
      <c r="N294" s="152"/>
      <c r="O294" s="321">
        <f t="shared" si="6"/>
        <v>0</v>
      </c>
      <c r="P294" s="791">
        <f>IF(Лист2!$D$2&gt;=60000,Лист1!K294*Лист1!N294,IF(Лист2!$C$2&gt;=30000,Лист1!J294*Лист1!N294,Лист1!I294*Лист1!N294))</f>
        <v>0</v>
      </c>
      <c r="Q294" s="1036"/>
      <c r="R294" s="951"/>
      <c r="S294" s="951"/>
      <c r="T294" s="973"/>
      <c r="U294" s="973"/>
      <c r="V294" s="973"/>
      <c r="W294" s="973"/>
      <c r="X294" s="973"/>
      <c r="Y294" s="973"/>
      <c r="Z294" s="973"/>
      <c r="AA294" s="973"/>
      <c r="AB294" s="973"/>
      <c r="AC294" s="973"/>
      <c r="AD294" s="973"/>
      <c r="AE294" s="973"/>
      <c r="AF294" s="973"/>
    </row>
    <row r="295" spans="1:32" s="974" customFormat="1" ht="24.9" customHeight="1">
      <c r="A295" s="1196"/>
      <c r="B295" s="386" t="s">
        <v>1777</v>
      </c>
      <c r="C295" s="106" t="s">
        <v>279</v>
      </c>
      <c r="D295" s="136">
        <v>4603739666798</v>
      </c>
      <c r="E295" s="118">
        <v>3305900009</v>
      </c>
      <c r="F295" s="132" t="s">
        <v>725</v>
      </c>
      <c r="G295" s="9" t="s">
        <v>9</v>
      </c>
      <c r="H295" s="9">
        <v>400</v>
      </c>
      <c r="I295" s="9">
        <v>260</v>
      </c>
      <c r="J295" s="9">
        <v>240</v>
      </c>
      <c r="K295" s="9">
        <v>220</v>
      </c>
      <c r="L295" s="11">
        <v>8</v>
      </c>
      <c r="M295" s="11">
        <v>24</v>
      </c>
      <c r="N295" s="152"/>
      <c r="O295" s="321">
        <f t="shared" si="6"/>
        <v>0</v>
      </c>
      <c r="P295" s="791">
        <f>IF(Лист2!$D$2&gt;=60000,Лист1!K295*Лист1!N295,IF(Лист2!$C$2&gt;=30000,Лист1!J295*Лист1!N295,Лист1!I295*Лист1!N295))</f>
        <v>0</v>
      </c>
      <c r="Q295" s="1036"/>
      <c r="R295" s="951"/>
      <c r="S295" s="951"/>
      <c r="T295" s="973"/>
      <c r="U295" s="973"/>
      <c r="V295" s="973"/>
      <c r="W295" s="973"/>
      <c r="X295" s="973"/>
      <c r="Y295" s="973"/>
      <c r="Z295" s="973"/>
      <c r="AA295" s="973"/>
      <c r="AB295" s="973"/>
      <c r="AC295" s="973"/>
      <c r="AD295" s="973"/>
      <c r="AE295" s="973"/>
      <c r="AF295" s="973"/>
    </row>
    <row r="296" spans="1:32" s="974" customFormat="1" ht="24.9" customHeight="1">
      <c r="A296" s="1196"/>
      <c r="B296" s="386" t="s">
        <v>1778</v>
      </c>
      <c r="C296" s="106" t="s">
        <v>275</v>
      </c>
      <c r="D296" s="136">
        <v>4603739666804</v>
      </c>
      <c r="E296" s="118">
        <v>3305900009</v>
      </c>
      <c r="F296" s="132" t="s">
        <v>726</v>
      </c>
      <c r="G296" s="9" t="s">
        <v>9</v>
      </c>
      <c r="H296" s="9">
        <v>400</v>
      </c>
      <c r="I296" s="9">
        <v>260</v>
      </c>
      <c r="J296" s="9">
        <v>240</v>
      </c>
      <c r="K296" s="9">
        <v>220</v>
      </c>
      <c r="L296" s="11">
        <v>8</v>
      </c>
      <c r="M296" s="11">
        <v>24</v>
      </c>
      <c r="N296" s="152"/>
      <c r="O296" s="321">
        <f t="shared" si="6"/>
        <v>0</v>
      </c>
      <c r="P296" s="791">
        <f>IF(Лист2!$D$2&gt;=60000,Лист1!K296*Лист1!N296,IF(Лист2!$C$2&gt;=30000,Лист1!J296*Лист1!N296,Лист1!I296*Лист1!N296))</f>
        <v>0</v>
      </c>
      <c r="Q296" s="1036"/>
      <c r="R296" s="951"/>
      <c r="S296" s="951"/>
      <c r="T296" s="973"/>
      <c r="U296" s="973"/>
      <c r="V296" s="973"/>
      <c r="W296" s="973"/>
      <c r="X296" s="973"/>
      <c r="Y296" s="973"/>
      <c r="Z296" s="973"/>
      <c r="AA296" s="973"/>
      <c r="AB296" s="973"/>
      <c r="AC296" s="973"/>
      <c r="AD296" s="973"/>
      <c r="AE296" s="973"/>
      <c r="AF296" s="973"/>
    </row>
    <row r="297" spans="1:32" s="974" customFormat="1" ht="24.9" customHeight="1">
      <c r="A297" s="1196"/>
      <c r="B297" s="386" t="s">
        <v>1779</v>
      </c>
      <c r="C297" s="106" t="s">
        <v>278</v>
      </c>
      <c r="D297" s="136">
        <v>4603739666811</v>
      </c>
      <c r="E297" s="118">
        <v>3305900009</v>
      </c>
      <c r="F297" s="132" t="s">
        <v>727</v>
      </c>
      <c r="G297" s="9" t="s">
        <v>9</v>
      </c>
      <c r="H297" s="9">
        <v>400</v>
      </c>
      <c r="I297" s="9">
        <v>260</v>
      </c>
      <c r="J297" s="9">
        <v>240</v>
      </c>
      <c r="K297" s="9">
        <v>220</v>
      </c>
      <c r="L297" s="9">
        <v>8</v>
      </c>
      <c r="M297" s="11">
        <v>24</v>
      </c>
      <c r="N297" s="152"/>
      <c r="O297" s="321">
        <f t="shared" si="6"/>
        <v>0</v>
      </c>
      <c r="P297" s="791">
        <f>IF(Лист2!$D$2&gt;=60000,Лист1!K297*Лист1!N297,IF(Лист2!$C$2&gt;=30000,Лист1!J297*Лист1!N297,Лист1!I297*Лист1!N297))</f>
        <v>0</v>
      </c>
      <c r="Q297" s="1036"/>
      <c r="R297" s="951"/>
      <c r="S297" s="951"/>
      <c r="T297" s="973"/>
      <c r="U297" s="973"/>
      <c r="V297" s="973"/>
      <c r="W297" s="973"/>
      <c r="X297" s="973"/>
      <c r="Y297" s="973"/>
      <c r="Z297" s="973"/>
      <c r="AA297" s="973"/>
      <c r="AB297" s="973"/>
      <c r="AC297" s="973"/>
      <c r="AD297" s="973"/>
      <c r="AE297" s="973"/>
      <c r="AF297" s="973"/>
    </row>
    <row r="298" spans="1:32" s="974" customFormat="1" ht="24.9" customHeight="1">
      <c r="A298" s="1196"/>
      <c r="B298" s="815" t="s">
        <v>2118</v>
      </c>
      <c r="C298" s="581" t="s">
        <v>352</v>
      </c>
      <c r="D298" s="582">
        <v>4603739875640</v>
      </c>
      <c r="E298" s="812">
        <v>3304990000</v>
      </c>
      <c r="F298" s="560" t="s">
        <v>728</v>
      </c>
      <c r="G298" s="552" t="s">
        <v>9</v>
      </c>
      <c r="H298" s="552">
        <v>400</v>
      </c>
      <c r="I298" s="552">
        <v>160</v>
      </c>
      <c r="J298" s="552">
        <v>160</v>
      </c>
      <c r="K298" s="552">
        <v>160</v>
      </c>
      <c r="L298" s="583">
        <v>8</v>
      </c>
      <c r="M298" s="583">
        <v>24</v>
      </c>
      <c r="N298" s="555"/>
      <c r="O298" s="813">
        <f t="shared" si="6"/>
        <v>0</v>
      </c>
      <c r="P298" s="814">
        <f>IF(Лист2!$D$2&gt;=60000,Лист1!K298*Лист1!N298,IF(Лист2!$C$2&gt;=30000,Лист1!J298*Лист1!N298,Лист1!I298*Лист1!N298))</f>
        <v>0</v>
      </c>
      <c r="Q298" s="1036"/>
      <c r="R298" s="951"/>
      <c r="S298" s="951"/>
      <c r="T298" s="973"/>
      <c r="U298" s="973"/>
      <c r="V298" s="973"/>
      <c r="W298" s="973"/>
      <c r="X298" s="973"/>
      <c r="Y298" s="973"/>
      <c r="Z298" s="973"/>
      <c r="AA298" s="973"/>
      <c r="AB298" s="973"/>
      <c r="AC298" s="973"/>
      <c r="AD298" s="973"/>
      <c r="AE298" s="973"/>
      <c r="AF298" s="973"/>
    </row>
    <row r="299" spans="1:32" s="974" customFormat="1" ht="24.9" customHeight="1">
      <c r="A299" s="1196"/>
      <c r="B299" s="815" t="s">
        <v>2119</v>
      </c>
      <c r="C299" s="581" t="s">
        <v>351</v>
      </c>
      <c r="D299" s="582">
        <v>4603739875664</v>
      </c>
      <c r="E299" s="812">
        <v>3304990000</v>
      </c>
      <c r="F299" s="560" t="s">
        <v>729</v>
      </c>
      <c r="G299" s="552" t="s">
        <v>9</v>
      </c>
      <c r="H299" s="552">
        <v>400</v>
      </c>
      <c r="I299" s="552">
        <v>160</v>
      </c>
      <c r="J299" s="552">
        <v>160</v>
      </c>
      <c r="K299" s="552">
        <v>160</v>
      </c>
      <c r="L299" s="583">
        <v>8</v>
      </c>
      <c r="M299" s="583">
        <v>24</v>
      </c>
      <c r="N299" s="555"/>
      <c r="O299" s="813">
        <f t="shared" si="6"/>
        <v>0</v>
      </c>
      <c r="P299" s="814">
        <f>IF(Лист2!$D$2&gt;=60000,Лист1!K299*Лист1!N299,IF(Лист2!$C$2&gt;=30000,Лист1!J299*Лист1!N299,Лист1!I299*Лист1!N299))</f>
        <v>0</v>
      </c>
      <c r="Q299" s="1036"/>
      <c r="R299" s="951"/>
      <c r="S299" s="951"/>
      <c r="T299" s="973"/>
      <c r="U299" s="973"/>
      <c r="V299" s="973"/>
      <c r="W299" s="973"/>
      <c r="X299" s="973"/>
      <c r="Y299" s="973"/>
      <c r="Z299" s="973"/>
      <c r="AA299" s="973"/>
      <c r="AB299" s="973"/>
      <c r="AC299" s="973"/>
      <c r="AD299" s="973"/>
      <c r="AE299" s="973"/>
      <c r="AF299" s="973"/>
    </row>
    <row r="300" spans="1:32" s="974" customFormat="1" ht="24.9" customHeight="1">
      <c r="A300" s="1196"/>
      <c r="B300" s="815" t="s">
        <v>2176</v>
      </c>
      <c r="C300" s="581" t="s">
        <v>350</v>
      </c>
      <c r="D300" s="582">
        <v>4603739875688</v>
      </c>
      <c r="E300" s="812">
        <v>3304990000</v>
      </c>
      <c r="F300" s="560" t="s">
        <v>730</v>
      </c>
      <c r="G300" s="552" t="s">
        <v>9</v>
      </c>
      <c r="H300" s="552">
        <v>400</v>
      </c>
      <c r="I300" s="552">
        <v>160</v>
      </c>
      <c r="J300" s="552">
        <v>160</v>
      </c>
      <c r="K300" s="552">
        <v>160</v>
      </c>
      <c r="L300" s="583">
        <v>8</v>
      </c>
      <c r="M300" s="583">
        <v>24</v>
      </c>
      <c r="N300" s="555"/>
      <c r="O300" s="813">
        <f t="shared" si="6"/>
        <v>0</v>
      </c>
      <c r="P300" s="814">
        <f>IF(Лист2!$D$2&gt;=60000,Лист1!K300*Лист1!N300,IF(Лист2!$C$2&gt;=30000,Лист1!J300*Лист1!N300,Лист1!I300*Лист1!N300))</f>
        <v>0</v>
      </c>
      <c r="Q300" s="1036"/>
      <c r="R300" s="951"/>
      <c r="S300" s="951"/>
      <c r="T300" s="973"/>
      <c r="U300" s="973"/>
      <c r="V300" s="973"/>
      <c r="W300" s="973"/>
      <c r="X300" s="973"/>
      <c r="Y300" s="973"/>
      <c r="Z300" s="973"/>
      <c r="AA300" s="973"/>
      <c r="AB300" s="973"/>
      <c r="AC300" s="973"/>
      <c r="AD300" s="973"/>
      <c r="AE300" s="973"/>
      <c r="AF300" s="973"/>
    </row>
    <row r="301" spans="1:32" s="979" customFormat="1" ht="24.9" customHeight="1">
      <c r="A301" s="1196"/>
      <c r="B301" s="797" t="s">
        <v>2513</v>
      </c>
      <c r="C301" s="539" t="s">
        <v>2091</v>
      </c>
      <c r="D301" s="540">
        <v>4620143626125</v>
      </c>
      <c r="E301" s="787">
        <v>3305900009</v>
      </c>
      <c r="F301" s="800" t="s">
        <v>2092</v>
      </c>
      <c r="G301" s="9" t="s">
        <v>9</v>
      </c>
      <c r="H301" s="502">
        <v>380</v>
      </c>
      <c r="I301" s="227">
        <v>247</v>
      </c>
      <c r="J301" s="227">
        <v>228</v>
      </c>
      <c r="K301" s="227">
        <v>209</v>
      </c>
      <c r="L301" s="541">
        <v>5</v>
      </c>
      <c r="M301" s="541">
        <v>30</v>
      </c>
      <c r="N301" s="784"/>
      <c r="O301" s="801">
        <f t="shared" si="6"/>
        <v>0</v>
      </c>
      <c r="P301" s="791">
        <f>IF(Лист2!$D$2&gt;=60000,Лист1!K301*Лист1!N301,IF(Лист2!$C$2&gt;=30000,Лист1!J301*Лист1!N301,Лист1!I301*Лист1!N301))</f>
        <v>0</v>
      </c>
      <c r="Q301" s="1036"/>
      <c r="R301" s="951"/>
      <c r="S301" s="951"/>
      <c r="T301" s="978"/>
      <c r="U301" s="978"/>
      <c r="V301" s="978"/>
      <c r="W301" s="978"/>
      <c r="X301" s="978"/>
      <c r="Y301" s="978"/>
      <c r="Z301" s="978"/>
      <c r="AA301" s="978"/>
      <c r="AB301" s="978"/>
      <c r="AC301" s="978"/>
      <c r="AD301" s="978"/>
      <c r="AE301" s="978"/>
      <c r="AF301" s="978"/>
    </row>
    <row r="302" spans="1:32" s="979" customFormat="1" ht="29.25" hidden="1" customHeight="1">
      <c r="A302" s="1207"/>
      <c r="B302" s="1062" t="s">
        <v>2514</v>
      </c>
      <c r="C302" s="1172" t="s">
        <v>2094</v>
      </c>
      <c r="D302" s="1173">
        <v>4620143627450</v>
      </c>
      <c r="E302" s="1074">
        <v>3305900009</v>
      </c>
      <c r="F302" s="1167" t="s">
        <v>2095</v>
      </c>
      <c r="G302" s="1057" t="s">
        <v>9</v>
      </c>
      <c r="H302" s="1060">
        <v>350</v>
      </c>
      <c r="I302" s="1060">
        <v>228</v>
      </c>
      <c r="J302" s="1060">
        <v>210</v>
      </c>
      <c r="K302" s="1060">
        <v>193</v>
      </c>
      <c r="L302" s="1174">
        <v>5</v>
      </c>
      <c r="M302" s="1174">
        <v>30</v>
      </c>
      <c r="N302" s="1175"/>
      <c r="O302" s="1129">
        <f t="shared" si="6"/>
        <v>0</v>
      </c>
      <c r="P302" s="1042">
        <f>IF(Лист2!$D$2&gt;=60000,Лист1!K302*Лист1!N302,IF(Лист2!$C$2&gt;=30000,Лист1!J302*Лист1!N302,Лист1!I302*Лист1!N302))</f>
        <v>0</v>
      </c>
      <c r="Q302" s="1165" t="s">
        <v>2684</v>
      </c>
      <c r="R302" s="951"/>
      <c r="S302" s="951"/>
      <c r="T302" s="978"/>
      <c r="U302" s="978"/>
      <c r="V302" s="978"/>
      <c r="W302" s="978"/>
      <c r="X302" s="978"/>
      <c r="Y302" s="978"/>
      <c r="Z302" s="978"/>
      <c r="AA302" s="978"/>
      <c r="AB302" s="978"/>
      <c r="AC302" s="978"/>
      <c r="AD302" s="978"/>
      <c r="AE302" s="978"/>
      <c r="AF302" s="978"/>
    </row>
    <row r="303" spans="1:32" s="974" customFormat="1" ht="24.9" customHeight="1">
      <c r="A303" s="1196"/>
      <c r="B303" s="816" t="s">
        <v>2452</v>
      </c>
      <c r="C303" s="581" t="s">
        <v>387</v>
      </c>
      <c r="D303" s="582">
        <v>4603739876357</v>
      </c>
      <c r="E303" s="812">
        <v>3304990000</v>
      </c>
      <c r="F303" s="560" t="s">
        <v>731</v>
      </c>
      <c r="G303" s="552" t="s">
        <v>9</v>
      </c>
      <c r="H303" s="552">
        <v>500</v>
      </c>
      <c r="I303" s="576">
        <v>200</v>
      </c>
      <c r="J303" s="576">
        <v>200</v>
      </c>
      <c r="K303" s="576">
        <v>200</v>
      </c>
      <c r="L303" s="583">
        <v>10</v>
      </c>
      <c r="M303" s="583">
        <v>30</v>
      </c>
      <c r="N303" s="555"/>
      <c r="O303" s="813">
        <f t="shared" si="6"/>
        <v>0</v>
      </c>
      <c r="P303" s="814">
        <f>IF(Лист2!$D$2&gt;=60000,Лист1!K303*Лист1!N303,IF(Лист2!$C$2&gt;=30000,Лист1!J303*Лист1!N303,Лист1!I303*Лист1!N303))</f>
        <v>0</v>
      </c>
      <c r="Q303" s="1036"/>
      <c r="R303" s="951"/>
      <c r="S303" s="951"/>
      <c r="T303" s="973"/>
      <c r="U303" s="973"/>
      <c r="V303" s="973"/>
      <c r="W303" s="973"/>
      <c r="X303" s="973"/>
      <c r="Y303" s="973"/>
      <c r="Z303" s="973"/>
      <c r="AA303" s="973"/>
      <c r="AB303" s="973"/>
      <c r="AC303" s="973"/>
      <c r="AD303" s="973"/>
      <c r="AE303" s="973"/>
      <c r="AF303" s="973"/>
    </row>
    <row r="304" spans="1:32" s="974" customFormat="1" ht="24.9" customHeight="1">
      <c r="A304" s="1196"/>
      <c r="B304" s="815" t="s">
        <v>2453</v>
      </c>
      <c r="C304" s="581" t="s">
        <v>379</v>
      </c>
      <c r="D304" s="582">
        <v>4603721331376</v>
      </c>
      <c r="E304" s="812">
        <v>3305900009</v>
      </c>
      <c r="F304" s="560" t="s">
        <v>732</v>
      </c>
      <c r="G304" s="552" t="s">
        <v>9</v>
      </c>
      <c r="H304" s="552">
        <v>600</v>
      </c>
      <c r="I304" s="552">
        <v>240</v>
      </c>
      <c r="J304" s="552">
        <v>240</v>
      </c>
      <c r="K304" s="552">
        <v>240</v>
      </c>
      <c r="L304" s="583">
        <v>10</v>
      </c>
      <c r="M304" s="583">
        <v>30</v>
      </c>
      <c r="N304" s="555"/>
      <c r="O304" s="813">
        <f t="shared" si="6"/>
        <v>0</v>
      </c>
      <c r="P304" s="814">
        <f>IF(Лист2!$D$2&gt;=60000,Лист1!K304*Лист1!N304,IF(Лист2!$C$2&gt;=30000,Лист1!J304*Лист1!N304,Лист1!I304*Лист1!N304))</f>
        <v>0</v>
      </c>
      <c r="Q304" s="1036"/>
      <c r="R304" s="951"/>
      <c r="S304" s="951"/>
      <c r="T304" s="973"/>
      <c r="U304" s="973"/>
      <c r="V304" s="973"/>
      <c r="W304" s="973"/>
      <c r="X304" s="973"/>
      <c r="Y304" s="973"/>
      <c r="Z304" s="973"/>
      <c r="AA304" s="973"/>
      <c r="AB304" s="973"/>
      <c r="AC304" s="973"/>
      <c r="AD304" s="973"/>
      <c r="AE304" s="973"/>
      <c r="AF304" s="973"/>
    </row>
    <row r="305" spans="1:32" s="974" customFormat="1" ht="34.200000000000003" customHeight="1">
      <c r="A305" s="1196"/>
      <c r="B305" s="816" t="s">
        <v>2454</v>
      </c>
      <c r="C305" s="581" t="s">
        <v>380</v>
      </c>
      <c r="D305" s="582">
        <v>4603721331383</v>
      </c>
      <c r="E305" s="812">
        <v>3305900009</v>
      </c>
      <c r="F305" s="560" t="s">
        <v>733</v>
      </c>
      <c r="G305" s="552" t="s">
        <v>9</v>
      </c>
      <c r="H305" s="552">
        <v>500</v>
      </c>
      <c r="I305" s="576">
        <v>200</v>
      </c>
      <c r="J305" s="576">
        <v>200</v>
      </c>
      <c r="K305" s="576">
        <v>200</v>
      </c>
      <c r="L305" s="583">
        <v>10</v>
      </c>
      <c r="M305" s="583">
        <v>30</v>
      </c>
      <c r="N305" s="555"/>
      <c r="O305" s="813">
        <f t="shared" si="6"/>
        <v>0</v>
      </c>
      <c r="P305" s="814">
        <f>IF(Лист2!$D$2&gt;=60000,Лист1!K305*Лист1!N305,IF(Лист2!$C$2&gt;=30000,Лист1!J305*Лист1!N305,Лист1!I305*Лист1!N305))</f>
        <v>0</v>
      </c>
      <c r="Q305" s="1036"/>
      <c r="R305" s="951"/>
      <c r="S305" s="951"/>
      <c r="T305" s="973"/>
      <c r="U305" s="973"/>
      <c r="V305" s="973"/>
      <c r="W305" s="973"/>
      <c r="X305" s="973"/>
      <c r="Y305" s="973"/>
      <c r="Z305" s="973"/>
      <c r="AA305" s="973"/>
      <c r="AB305" s="973"/>
      <c r="AC305" s="973"/>
      <c r="AD305" s="973"/>
      <c r="AE305" s="973"/>
      <c r="AF305" s="973"/>
    </row>
    <row r="306" spans="1:32" s="981" customFormat="1" ht="39.6" customHeight="1">
      <c r="A306" s="1196"/>
      <c r="B306" s="386" t="s">
        <v>1780</v>
      </c>
      <c r="C306" s="106" t="s">
        <v>1184</v>
      </c>
      <c r="D306" s="136">
        <v>4603781378212</v>
      </c>
      <c r="E306" s="118">
        <v>3305100000</v>
      </c>
      <c r="F306" s="118" t="s">
        <v>1280</v>
      </c>
      <c r="G306" s="9" t="s">
        <v>9</v>
      </c>
      <c r="H306" s="12">
        <v>440</v>
      </c>
      <c r="I306" s="12">
        <v>286</v>
      </c>
      <c r="J306" s="12">
        <v>264</v>
      </c>
      <c r="K306" s="12">
        <v>242</v>
      </c>
      <c r="L306" s="8">
        <v>18</v>
      </c>
      <c r="M306" s="8">
        <v>36</v>
      </c>
      <c r="N306" s="152"/>
      <c r="O306" s="321">
        <f t="shared" si="6"/>
        <v>0</v>
      </c>
      <c r="P306" s="791">
        <f>IF(Лист2!$D$2&gt;=60000,Лист1!K306*Лист1!N306,IF(Лист2!$C$2&gt;=30000,Лист1!J306*Лист1!N306,Лист1!I306*Лист1!N306))</f>
        <v>0</v>
      </c>
      <c r="Q306" s="1036"/>
      <c r="R306" s="951"/>
      <c r="S306" s="951"/>
      <c r="T306" s="980"/>
      <c r="U306" s="980"/>
      <c r="V306" s="980"/>
      <c r="W306" s="980"/>
      <c r="X306" s="980"/>
      <c r="Y306" s="980"/>
      <c r="Z306" s="980"/>
      <c r="AA306" s="980"/>
      <c r="AB306" s="980"/>
      <c r="AC306" s="980"/>
      <c r="AD306" s="980"/>
      <c r="AE306" s="980"/>
      <c r="AF306" s="980"/>
    </row>
    <row r="307" spans="1:32" s="981" customFormat="1" ht="31.2" customHeight="1">
      <c r="A307" s="1196"/>
      <c r="B307" s="413" t="s">
        <v>2322</v>
      </c>
      <c r="C307" s="100" t="s">
        <v>1185</v>
      </c>
      <c r="D307" s="137">
        <v>4603781378229</v>
      </c>
      <c r="E307" s="787">
        <v>3305100000</v>
      </c>
      <c r="F307" s="787" t="s">
        <v>1281</v>
      </c>
      <c r="G307" s="17" t="s">
        <v>9</v>
      </c>
      <c r="H307" s="17">
        <v>440</v>
      </c>
      <c r="I307" s="12">
        <v>286</v>
      </c>
      <c r="J307" s="12">
        <v>264</v>
      </c>
      <c r="K307" s="12">
        <v>242</v>
      </c>
      <c r="L307" s="26">
        <v>18</v>
      </c>
      <c r="M307" s="26">
        <v>36</v>
      </c>
      <c r="N307" s="61"/>
      <c r="O307" s="801">
        <f t="shared" si="6"/>
        <v>0</v>
      </c>
      <c r="P307" s="794">
        <f>IF(Лист2!$D$2&gt;=60000,Лист1!K307*Лист1!N307,IF(Лист2!$C$2&gt;=30000,Лист1!J307*Лист1!N307,Лист1!I307*Лист1!N307))</f>
        <v>0</v>
      </c>
      <c r="Q307" s="1036"/>
      <c r="R307" s="951"/>
      <c r="S307" s="951"/>
      <c r="T307" s="980"/>
      <c r="U307" s="980"/>
      <c r="V307" s="980"/>
      <c r="W307" s="980"/>
      <c r="X307" s="980"/>
      <c r="Y307" s="980"/>
      <c r="Z307" s="980"/>
      <c r="AA307" s="980"/>
      <c r="AB307" s="980"/>
      <c r="AC307" s="980"/>
      <c r="AD307" s="980"/>
      <c r="AE307" s="980"/>
      <c r="AF307" s="980"/>
    </row>
    <row r="308" spans="1:32" s="981" customFormat="1" ht="27" customHeight="1">
      <c r="A308" s="1196"/>
      <c r="B308" s="386" t="s">
        <v>1781</v>
      </c>
      <c r="C308" s="106" t="s">
        <v>1186</v>
      </c>
      <c r="D308" s="136" t="s">
        <v>1187</v>
      </c>
      <c r="E308" s="118">
        <v>3305100000</v>
      </c>
      <c r="F308" s="118" t="s">
        <v>1282</v>
      </c>
      <c r="G308" s="9" t="s">
        <v>9</v>
      </c>
      <c r="H308" s="12">
        <v>440</v>
      </c>
      <c r="I308" s="12">
        <v>286</v>
      </c>
      <c r="J308" s="12">
        <v>264</v>
      </c>
      <c r="K308" s="12">
        <v>242</v>
      </c>
      <c r="L308" s="8">
        <v>18</v>
      </c>
      <c r="M308" s="8">
        <v>36</v>
      </c>
      <c r="N308" s="152"/>
      <c r="O308" s="321">
        <f t="shared" si="6"/>
        <v>0</v>
      </c>
      <c r="P308" s="791">
        <f>IF(Лист2!$D$2&gt;=60000,Лист1!K308*Лист1!N308,IF(Лист2!$C$2&gt;=30000,Лист1!J308*Лист1!N308,Лист1!I308*Лист1!N308))</f>
        <v>0</v>
      </c>
      <c r="Q308" s="1036"/>
      <c r="R308" s="951"/>
      <c r="S308" s="951"/>
      <c r="T308" s="980"/>
      <c r="U308" s="980"/>
      <c r="V308" s="980"/>
      <c r="W308" s="980"/>
      <c r="X308" s="980"/>
      <c r="Y308" s="980"/>
      <c r="Z308" s="980"/>
      <c r="AA308" s="980"/>
      <c r="AB308" s="980"/>
      <c r="AC308" s="980"/>
      <c r="AD308" s="980"/>
      <c r="AE308" s="980"/>
      <c r="AF308" s="980"/>
    </row>
    <row r="309" spans="1:32" s="981" customFormat="1" ht="33" customHeight="1">
      <c r="A309" s="1196"/>
      <c r="B309" s="413" t="s">
        <v>2323</v>
      </c>
      <c r="C309" s="100" t="s">
        <v>1188</v>
      </c>
      <c r="D309" s="137">
        <v>4603781378243</v>
      </c>
      <c r="E309" s="787">
        <v>3305100000</v>
      </c>
      <c r="F309" s="787" t="s">
        <v>1283</v>
      </c>
      <c r="G309" s="17" t="s">
        <v>9</v>
      </c>
      <c r="H309" s="17">
        <v>440</v>
      </c>
      <c r="I309" s="12">
        <v>286</v>
      </c>
      <c r="J309" s="12">
        <v>264</v>
      </c>
      <c r="K309" s="12">
        <v>242</v>
      </c>
      <c r="L309" s="26">
        <v>18</v>
      </c>
      <c r="M309" s="26">
        <v>36</v>
      </c>
      <c r="N309" s="61"/>
      <c r="O309" s="801">
        <f t="shared" si="6"/>
        <v>0</v>
      </c>
      <c r="P309" s="794">
        <f>IF(Лист2!$D$2&gt;=60000,Лист1!K309*Лист1!N309,IF(Лист2!$C$2&gt;=30000,Лист1!J309*Лист1!N309,Лист1!I309*Лист1!N309))</f>
        <v>0</v>
      </c>
      <c r="Q309" s="1036"/>
      <c r="R309" s="951"/>
      <c r="S309" s="951"/>
      <c r="T309" s="980"/>
      <c r="U309" s="980"/>
      <c r="V309" s="980"/>
      <c r="W309" s="980"/>
      <c r="X309" s="980"/>
      <c r="Y309" s="980"/>
      <c r="Z309" s="980"/>
      <c r="AA309" s="980"/>
      <c r="AB309" s="980"/>
      <c r="AC309" s="980"/>
      <c r="AD309" s="980"/>
      <c r="AE309" s="980"/>
      <c r="AF309" s="980"/>
    </row>
    <row r="310" spans="1:32" s="981" customFormat="1" ht="33" customHeight="1">
      <c r="A310" s="1196"/>
      <c r="B310" s="1023" t="s">
        <v>2591</v>
      </c>
      <c r="C310" s="539" t="s">
        <v>2589</v>
      </c>
      <c r="D310" s="540">
        <v>4620143628631</v>
      </c>
      <c r="E310" s="787">
        <v>3305100000</v>
      </c>
      <c r="F310" s="787" t="s">
        <v>2590</v>
      </c>
      <c r="G310" s="502" t="s">
        <v>9</v>
      </c>
      <c r="H310" s="502">
        <v>440</v>
      </c>
      <c r="I310" s="502">
        <v>286</v>
      </c>
      <c r="J310" s="502">
        <v>264</v>
      </c>
      <c r="K310" s="502">
        <v>242</v>
      </c>
      <c r="L310" s="541">
        <v>18</v>
      </c>
      <c r="M310" s="541">
        <v>36</v>
      </c>
      <c r="N310" s="784"/>
      <c r="O310" s="801">
        <f t="shared" si="6"/>
        <v>0</v>
      </c>
      <c r="P310" s="794">
        <f>IF(Лист2!$D$2&gt;=60000,Лист1!K310*Лист1!N310,IF(Лист2!$C$2&gt;=30000,Лист1!J310*Лист1!N310,Лист1!I310*Лист1!N310))</f>
        <v>0</v>
      </c>
      <c r="Q310" s="1036"/>
      <c r="R310" s="951"/>
      <c r="S310" s="951"/>
      <c r="T310" s="980"/>
      <c r="U310" s="980"/>
      <c r="V310" s="980"/>
      <c r="W310" s="980"/>
      <c r="X310" s="980"/>
      <c r="Y310" s="980"/>
      <c r="Z310" s="980"/>
      <c r="AA310" s="980"/>
      <c r="AB310" s="980"/>
      <c r="AC310" s="980"/>
      <c r="AD310" s="980"/>
      <c r="AE310" s="980"/>
      <c r="AF310" s="980"/>
    </row>
    <row r="311" spans="1:32" s="974" customFormat="1" ht="24.9" customHeight="1">
      <c r="A311" s="1196"/>
      <c r="B311" s="397" t="s">
        <v>453</v>
      </c>
      <c r="C311" s="106" t="s">
        <v>48</v>
      </c>
      <c r="D311" s="138">
        <v>4603721331260</v>
      </c>
      <c r="E311" s="118">
        <v>3305100000</v>
      </c>
      <c r="F311" s="114" t="s">
        <v>734</v>
      </c>
      <c r="G311" s="12" t="s">
        <v>9</v>
      </c>
      <c r="H311" s="12">
        <v>400</v>
      </c>
      <c r="I311" s="9">
        <v>260</v>
      </c>
      <c r="J311" s="12">
        <v>240</v>
      </c>
      <c r="K311" s="12">
        <v>220</v>
      </c>
      <c r="L311" s="8">
        <v>8</v>
      </c>
      <c r="M311" s="8">
        <v>24</v>
      </c>
      <c r="N311" s="152"/>
      <c r="O311" s="321">
        <f t="shared" si="6"/>
        <v>0</v>
      </c>
      <c r="P311" s="791">
        <f>IF(Лист2!$D$2&gt;=60000,Лист1!K311*Лист1!N311,IF(Лист2!$C$2&gt;=30000,Лист1!J311*Лист1!N311,Лист1!I311*Лист1!N311))</f>
        <v>0</v>
      </c>
      <c r="Q311" s="1036"/>
      <c r="R311" s="951"/>
      <c r="S311" s="951"/>
      <c r="T311" s="973"/>
      <c r="U311" s="973"/>
      <c r="V311" s="973"/>
      <c r="W311" s="973"/>
      <c r="X311" s="973"/>
      <c r="Y311" s="973"/>
      <c r="Z311" s="973"/>
      <c r="AA311" s="973"/>
      <c r="AB311" s="973"/>
      <c r="AC311" s="973"/>
      <c r="AD311" s="973"/>
      <c r="AE311" s="973"/>
      <c r="AF311" s="973"/>
    </row>
    <row r="312" spans="1:32" s="974" customFormat="1" ht="24.9" customHeight="1">
      <c r="A312" s="1196"/>
      <c r="B312" s="797" t="s">
        <v>2281</v>
      </c>
      <c r="C312" s="100" t="s">
        <v>50</v>
      </c>
      <c r="D312" s="137">
        <v>4603721331253</v>
      </c>
      <c r="E312" s="787">
        <v>3305100000</v>
      </c>
      <c r="F312" s="408" t="s">
        <v>735</v>
      </c>
      <c r="G312" s="17" t="s">
        <v>9</v>
      </c>
      <c r="H312" s="17">
        <v>400</v>
      </c>
      <c r="I312" s="17">
        <v>260</v>
      </c>
      <c r="J312" s="430">
        <v>240</v>
      </c>
      <c r="K312" s="430">
        <v>220</v>
      </c>
      <c r="L312" s="26">
        <v>8</v>
      </c>
      <c r="M312" s="26">
        <v>24</v>
      </c>
      <c r="N312" s="61"/>
      <c r="O312" s="801">
        <f t="shared" si="6"/>
        <v>0</v>
      </c>
      <c r="P312" s="794">
        <f>IF(Лист2!$D$2&gt;=60000,Лист1!K312*Лист1!N312,IF(Лист2!$C$2&gt;=30000,Лист1!J312*Лист1!N312,Лист1!I312*Лист1!N312))</f>
        <v>0</v>
      </c>
      <c r="Q312" s="1036"/>
      <c r="R312" s="951"/>
      <c r="S312" s="951"/>
      <c r="T312" s="973"/>
      <c r="U312" s="973"/>
      <c r="V312" s="973"/>
      <c r="W312" s="973"/>
      <c r="X312" s="973"/>
      <c r="Y312" s="973"/>
      <c r="Z312" s="973"/>
      <c r="AA312" s="973"/>
      <c r="AB312" s="973"/>
      <c r="AC312" s="973"/>
      <c r="AD312" s="973"/>
      <c r="AE312" s="973"/>
      <c r="AF312" s="973"/>
    </row>
    <row r="313" spans="1:32" s="974" customFormat="1" ht="24.9" customHeight="1">
      <c r="A313" s="1196"/>
      <c r="B313" s="413" t="s">
        <v>2324</v>
      </c>
      <c r="C313" s="100" t="s">
        <v>49</v>
      </c>
      <c r="D313" s="137">
        <v>4603721331277</v>
      </c>
      <c r="E313" s="787">
        <v>3305100000</v>
      </c>
      <c r="F313" s="408" t="s">
        <v>736</v>
      </c>
      <c r="G313" s="17" t="s">
        <v>9</v>
      </c>
      <c r="H313" s="17">
        <v>400</v>
      </c>
      <c r="I313" s="17">
        <v>260</v>
      </c>
      <c r="J313" s="430">
        <v>240</v>
      </c>
      <c r="K313" s="430">
        <v>220</v>
      </c>
      <c r="L313" s="26">
        <v>8</v>
      </c>
      <c r="M313" s="26">
        <v>24</v>
      </c>
      <c r="N313" s="61"/>
      <c r="O313" s="801">
        <f t="shared" si="6"/>
        <v>0</v>
      </c>
      <c r="P313" s="794">
        <f>IF(Лист2!$D$2&gt;=60000,Лист1!K313*Лист1!N313,IF(Лист2!$C$2&gt;=30000,Лист1!J313*Лист1!N313,Лист1!I313*Лист1!N313))</f>
        <v>0</v>
      </c>
      <c r="Q313" s="1036"/>
      <c r="R313" s="951"/>
      <c r="S313" s="951"/>
      <c r="T313" s="973"/>
      <c r="U313" s="973"/>
      <c r="V313" s="973"/>
      <c r="W313" s="973"/>
      <c r="X313" s="973"/>
      <c r="Y313" s="973"/>
      <c r="Z313" s="973"/>
      <c r="AA313" s="973"/>
      <c r="AB313" s="973"/>
      <c r="AC313" s="973"/>
      <c r="AD313" s="973"/>
      <c r="AE313" s="973"/>
      <c r="AF313" s="973"/>
    </row>
    <row r="314" spans="1:32" s="974" customFormat="1" ht="24.9" customHeight="1">
      <c r="A314" s="1196"/>
      <c r="B314" s="397" t="s">
        <v>1782</v>
      </c>
      <c r="C314" s="106" t="s">
        <v>51</v>
      </c>
      <c r="D314" s="138">
        <v>4603726088213</v>
      </c>
      <c r="E314" s="118">
        <v>3305100000</v>
      </c>
      <c r="F314" s="114" t="s">
        <v>737</v>
      </c>
      <c r="G314" s="12" t="s">
        <v>9</v>
      </c>
      <c r="H314" s="12">
        <v>400</v>
      </c>
      <c r="I314" s="9">
        <v>260</v>
      </c>
      <c r="J314" s="12">
        <v>240</v>
      </c>
      <c r="K314" s="12">
        <v>220</v>
      </c>
      <c r="L314" s="8">
        <v>8</v>
      </c>
      <c r="M314" s="8">
        <v>24</v>
      </c>
      <c r="N314" s="152"/>
      <c r="O314" s="321">
        <f t="shared" si="6"/>
        <v>0</v>
      </c>
      <c r="P314" s="791">
        <f>IF(Лист2!$D$2&gt;=60000,Лист1!K314*Лист1!N314,IF(Лист2!$C$2&gt;=30000,Лист1!J314*Лист1!N314,Лист1!I314*Лист1!N314))</f>
        <v>0</v>
      </c>
      <c r="Q314" s="1036"/>
      <c r="R314" s="951"/>
      <c r="S314" s="951"/>
      <c r="T314" s="973"/>
      <c r="U314" s="973"/>
      <c r="V314" s="973"/>
      <c r="W314" s="973"/>
      <c r="X314" s="973"/>
      <c r="Y314" s="973"/>
      <c r="Z314" s="973"/>
      <c r="AA314" s="973"/>
      <c r="AB314" s="973"/>
      <c r="AC314" s="973"/>
      <c r="AD314" s="973"/>
      <c r="AE314" s="973"/>
      <c r="AF314" s="973"/>
    </row>
    <row r="315" spans="1:32" s="974" customFormat="1" ht="24.9" customHeight="1">
      <c r="A315" s="1196"/>
      <c r="B315" s="397" t="s">
        <v>1783</v>
      </c>
      <c r="C315" s="106" t="s">
        <v>52</v>
      </c>
      <c r="D315" s="138">
        <v>4603726088206</v>
      </c>
      <c r="E315" s="118">
        <v>3305100000</v>
      </c>
      <c r="F315" s="114" t="s">
        <v>738</v>
      </c>
      <c r="G315" s="12" t="s">
        <v>9</v>
      </c>
      <c r="H315" s="12">
        <v>400</v>
      </c>
      <c r="I315" s="9">
        <v>260</v>
      </c>
      <c r="J315" s="12">
        <v>240</v>
      </c>
      <c r="K315" s="12">
        <v>220</v>
      </c>
      <c r="L315" s="8">
        <v>8</v>
      </c>
      <c r="M315" s="8">
        <v>24</v>
      </c>
      <c r="N315" s="152"/>
      <c r="O315" s="321">
        <f t="shared" si="6"/>
        <v>0</v>
      </c>
      <c r="P315" s="791">
        <f>IF(Лист2!$D$2&gt;=60000,Лист1!K315*Лист1!N315,IF(Лист2!$C$2&gt;=30000,Лист1!J315*Лист1!N315,Лист1!I315*Лист1!N315))</f>
        <v>0</v>
      </c>
      <c r="Q315" s="1036"/>
      <c r="R315" s="951"/>
      <c r="S315" s="951"/>
      <c r="T315" s="973"/>
      <c r="U315" s="973"/>
      <c r="V315" s="973"/>
      <c r="W315" s="973"/>
      <c r="X315" s="973"/>
      <c r="Y315" s="973"/>
      <c r="Z315" s="973"/>
      <c r="AA315" s="973"/>
      <c r="AB315" s="973"/>
      <c r="AC315" s="973"/>
      <c r="AD315" s="973"/>
      <c r="AE315" s="973"/>
      <c r="AF315" s="973"/>
    </row>
    <row r="316" spans="1:32" s="974" customFormat="1" ht="24.9" customHeight="1">
      <c r="A316" s="1196"/>
      <c r="B316" s="397" t="s">
        <v>1784</v>
      </c>
      <c r="C316" s="106" t="s">
        <v>53</v>
      </c>
      <c r="D316" s="138">
        <v>4603726088220</v>
      </c>
      <c r="E316" s="118">
        <v>3305100000</v>
      </c>
      <c r="F316" s="114" t="s">
        <v>739</v>
      </c>
      <c r="G316" s="12" t="s">
        <v>9</v>
      </c>
      <c r="H316" s="12">
        <v>400</v>
      </c>
      <c r="I316" s="9">
        <v>260</v>
      </c>
      <c r="J316" s="12">
        <v>240</v>
      </c>
      <c r="K316" s="12">
        <v>220</v>
      </c>
      <c r="L316" s="8">
        <v>8</v>
      </c>
      <c r="M316" s="8">
        <v>24</v>
      </c>
      <c r="N316" s="152"/>
      <c r="O316" s="321">
        <f t="shared" si="6"/>
        <v>0</v>
      </c>
      <c r="P316" s="791">
        <f>IF(Лист2!$D$2&gt;=60000,Лист1!K316*Лист1!N316,IF(Лист2!$C$2&gt;=30000,Лист1!J316*Лист1!N316,Лист1!I316*Лист1!N316))</f>
        <v>0</v>
      </c>
      <c r="Q316" s="1036"/>
      <c r="R316" s="951"/>
      <c r="S316" s="951"/>
      <c r="T316" s="973"/>
      <c r="U316" s="973"/>
      <c r="V316" s="973"/>
      <c r="W316" s="973"/>
      <c r="X316" s="973"/>
      <c r="Y316" s="973"/>
      <c r="Z316" s="973"/>
      <c r="AA316" s="973"/>
      <c r="AB316" s="973"/>
      <c r="AC316" s="973"/>
      <c r="AD316" s="973"/>
      <c r="AE316" s="973"/>
      <c r="AF316" s="973"/>
    </row>
    <row r="317" spans="1:32" s="974" customFormat="1" ht="24.9" customHeight="1">
      <c r="A317" s="1196"/>
      <c r="B317" s="815" t="s">
        <v>2120</v>
      </c>
      <c r="C317" s="581" t="s">
        <v>341</v>
      </c>
      <c r="D317" s="582">
        <v>4603739875633</v>
      </c>
      <c r="E317" s="812">
        <v>3305100000</v>
      </c>
      <c r="F317" s="560" t="s">
        <v>740</v>
      </c>
      <c r="G317" s="552" t="s">
        <v>9</v>
      </c>
      <c r="H317" s="552">
        <v>400</v>
      </c>
      <c r="I317" s="552">
        <v>160</v>
      </c>
      <c r="J317" s="552">
        <v>160</v>
      </c>
      <c r="K317" s="552">
        <v>160</v>
      </c>
      <c r="L317" s="583">
        <v>8</v>
      </c>
      <c r="M317" s="583">
        <v>24</v>
      </c>
      <c r="N317" s="555"/>
      <c r="O317" s="813">
        <f t="shared" si="6"/>
        <v>0</v>
      </c>
      <c r="P317" s="814">
        <f>IF(Лист2!$D$2&gt;=60000,Лист1!K317*Лист1!N317,IF(Лист2!$C$2&gt;=30000,Лист1!J317*Лист1!N317,Лист1!I317*Лист1!N317))</f>
        <v>0</v>
      </c>
      <c r="Q317" s="1036"/>
      <c r="R317" s="951"/>
      <c r="S317" s="951"/>
      <c r="T317" s="973"/>
      <c r="U317" s="973"/>
      <c r="V317" s="973"/>
      <c r="W317" s="973"/>
      <c r="X317" s="973"/>
      <c r="Y317" s="973"/>
      <c r="Z317" s="973"/>
      <c r="AA317" s="973"/>
      <c r="AB317" s="973"/>
      <c r="AC317" s="973"/>
      <c r="AD317" s="973"/>
      <c r="AE317" s="973"/>
      <c r="AF317" s="973"/>
    </row>
    <row r="318" spans="1:32" s="974" customFormat="1" ht="27" hidden="1" customHeight="1">
      <c r="A318" s="1207"/>
      <c r="B318" s="1062" t="s">
        <v>2121</v>
      </c>
      <c r="C318" s="1063" t="s">
        <v>342</v>
      </c>
      <c r="D318" s="1064">
        <v>4603739875657</v>
      </c>
      <c r="E318" s="812">
        <v>3305100000</v>
      </c>
      <c r="F318" s="560" t="s">
        <v>741</v>
      </c>
      <c r="G318" s="1057" t="s">
        <v>9</v>
      </c>
      <c r="H318" s="1057">
        <v>400</v>
      </c>
      <c r="I318" s="1057">
        <v>160</v>
      </c>
      <c r="J318" s="1057">
        <v>160</v>
      </c>
      <c r="K318" s="1057">
        <v>160</v>
      </c>
      <c r="L318" s="583">
        <v>8</v>
      </c>
      <c r="M318" s="583">
        <v>24</v>
      </c>
      <c r="N318" s="1050"/>
      <c r="O318" s="813">
        <f t="shared" si="6"/>
        <v>0</v>
      </c>
      <c r="P318" s="1042">
        <f>IF(Лист2!$D$2&gt;=60000,Лист1!K318*Лист1!N318,IF(Лист2!$C$2&gt;=30000,Лист1!J318*Лист1!N318,Лист1!I318*Лист1!N318))</f>
        <v>0</v>
      </c>
      <c r="Q318" s="1165" t="s">
        <v>2684</v>
      </c>
      <c r="R318" s="951"/>
      <c r="S318" s="951"/>
      <c r="T318" s="973"/>
      <c r="U318" s="973"/>
      <c r="V318" s="973"/>
      <c r="W318" s="973"/>
      <c r="X318" s="973"/>
      <c r="Y318" s="973"/>
      <c r="Z318" s="973"/>
      <c r="AA318" s="973"/>
      <c r="AB318" s="973"/>
      <c r="AC318" s="973"/>
      <c r="AD318" s="973"/>
      <c r="AE318" s="973"/>
      <c r="AF318" s="973"/>
    </row>
    <row r="319" spans="1:32" s="974" customFormat="1" ht="24.9" customHeight="1">
      <c r="A319" s="1196"/>
      <c r="B319" s="815" t="s">
        <v>2122</v>
      </c>
      <c r="C319" s="581" t="s">
        <v>343</v>
      </c>
      <c r="D319" s="582">
        <v>4603739875671</v>
      </c>
      <c r="E319" s="812">
        <v>3305100000</v>
      </c>
      <c r="F319" s="560" t="s">
        <v>742</v>
      </c>
      <c r="G319" s="552" t="s">
        <v>9</v>
      </c>
      <c r="H319" s="552">
        <v>400</v>
      </c>
      <c r="I319" s="552">
        <v>160</v>
      </c>
      <c r="J319" s="552">
        <v>160</v>
      </c>
      <c r="K319" s="552">
        <v>160</v>
      </c>
      <c r="L319" s="583">
        <v>8</v>
      </c>
      <c r="M319" s="583">
        <v>24</v>
      </c>
      <c r="N319" s="555"/>
      <c r="O319" s="813">
        <f t="shared" si="6"/>
        <v>0</v>
      </c>
      <c r="P319" s="814">
        <f>IF(Лист2!$D$2&gt;=60000,Лист1!K319*Лист1!N319,IF(Лист2!$C$2&gt;=30000,Лист1!J319*Лист1!N319,Лист1!I319*Лист1!N319))</f>
        <v>0</v>
      </c>
      <c r="Q319" s="1036"/>
      <c r="R319" s="951"/>
      <c r="S319" s="951"/>
      <c r="T319" s="973"/>
      <c r="U319" s="973"/>
      <c r="V319" s="973"/>
      <c r="W319" s="973"/>
      <c r="X319" s="973"/>
      <c r="Y319" s="973"/>
      <c r="Z319" s="973"/>
      <c r="AA319" s="973"/>
      <c r="AB319" s="973"/>
      <c r="AC319" s="973"/>
      <c r="AD319" s="973"/>
      <c r="AE319" s="973"/>
      <c r="AF319" s="973"/>
    </row>
    <row r="320" spans="1:32" s="974" customFormat="1" ht="24.9" customHeight="1">
      <c r="A320" s="1196"/>
      <c r="B320" s="386" t="s">
        <v>1785</v>
      </c>
      <c r="C320" s="106" t="s">
        <v>54</v>
      </c>
      <c r="D320" s="136">
        <v>4603726088282</v>
      </c>
      <c r="E320" s="118">
        <v>3305900009</v>
      </c>
      <c r="F320" s="132" t="s">
        <v>743</v>
      </c>
      <c r="G320" s="9" t="s">
        <v>9</v>
      </c>
      <c r="H320" s="9">
        <v>380</v>
      </c>
      <c r="I320" s="9">
        <v>247</v>
      </c>
      <c r="J320" s="9">
        <v>228</v>
      </c>
      <c r="K320" s="9">
        <v>209</v>
      </c>
      <c r="L320" s="8">
        <v>20</v>
      </c>
      <c r="M320" s="8">
        <v>35</v>
      </c>
      <c r="N320" s="152"/>
      <c r="O320" s="321">
        <f t="shared" si="6"/>
        <v>0</v>
      </c>
      <c r="P320" s="791">
        <f>IF(Лист2!$D$2&gt;=60000,Лист1!K320*Лист1!N320,IF(Лист2!$C$2&gt;=30000,Лист1!J320*Лист1!N320,Лист1!I320*Лист1!N320))</f>
        <v>0</v>
      </c>
      <c r="Q320" s="1036"/>
      <c r="R320" s="951"/>
      <c r="S320" s="951"/>
      <c r="T320" s="973"/>
      <c r="U320" s="973"/>
      <c r="V320" s="973"/>
      <c r="W320" s="973"/>
      <c r="X320" s="973"/>
      <c r="Y320" s="973"/>
      <c r="Z320" s="973"/>
      <c r="AA320" s="973"/>
      <c r="AB320" s="973"/>
      <c r="AC320" s="973"/>
      <c r="AD320" s="973"/>
      <c r="AE320" s="973"/>
      <c r="AF320" s="973"/>
    </row>
    <row r="321" spans="1:32" s="974" customFormat="1" ht="24.9" customHeight="1">
      <c r="A321" s="1196"/>
      <c r="B321" s="386" t="s">
        <v>1786</v>
      </c>
      <c r="C321" s="106" t="s">
        <v>55</v>
      </c>
      <c r="D321" s="136">
        <v>4603726088299</v>
      </c>
      <c r="E321" s="118">
        <v>3305900009</v>
      </c>
      <c r="F321" s="132" t="s">
        <v>744</v>
      </c>
      <c r="G321" s="9" t="s">
        <v>9</v>
      </c>
      <c r="H321" s="9">
        <v>380</v>
      </c>
      <c r="I321" s="9">
        <v>247</v>
      </c>
      <c r="J321" s="9">
        <v>228</v>
      </c>
      <c r="K321" s="9">
        <v>209</v>
      </c>
      <c r="L321" s="8">
        <v>20</v>
      </c>
      <c r="M321" s="8">
        <v>35</v>
      </c>
      <c r="N321" s="152"/>
      <c r="O321" s="321">
        <f t="shared" si="6"/>
        <v>0</v>
      </c>
      <c r="P321" s="791">
        <f>IF(Лист2!$D$2&gt;=60000,Лист1!K321*Лист1!N321,IF(Лист2!$C$2&gt;=30000,Лист1!J321*Лист1!N321,Лист1!I321*Лист1!N321))</f>
        <v>0</v>
      </c>
      <c r="Q321" s="1036"/>
      <c r="R321" s="951"/>
      <c r="S321" s="951"/>
      <c r="T321" s="973"/>
      <c r="U321" s="973"/>
      <c r="V321" s="973"/>
      <c r="W321" s="973"/>
      <c r="X321" s="973"/>
      <c r="Y321" s="973"/>
      <c r="Z321" s="973"/>
      <c r="AA321" s="973"/>
      <c r="AB321" s="973"/>
      <c r="AC321" s="973"/>
      <c r="AD321" s="973"/>
      <c r="AE321" s="973"/>
      <c r="AF321" s="973"/>
    </row>
    <row r="322" spans="1:32" s="974" customFormat="1" ht="24.9" customHeight="1" thickBot="1">
      <c r="A322" s="1197"/>
      <c r="B322" s="387" t="s">
        <v>2325</v>
      </c>
      <c r="C322" s="835" t="s">
        <v>56</v>
      </c>
      <c r="D322" s="689">
        <v>4603726088305</v>
      </c>
      <c r="E322" s="787">
        <v>3305900009</v>
      </c>
      <c r="F322" s="417" t="s">
        <v>745</v>
      </c>
      <c r="G322" s="246" t="s">
        <v>9</v>
      </c>
      <c r="H322" s="246">
        <v>380</v>
      </c>
      <c r="I322" s="9">
        <v>247</v>
      </c>
      <c r="J322" s="9">
        <v>228</v>
      </c>
      <c r="K322" s="9">
        <v>209</v>
      </c>
      <c r="L322" s="419">
        <v>20</v>
      </c>
      <c r="M322" s="419">
        <v>35</v>
      </c>
      <c r="N322" s="236"/>
      <c r="O322" s="801">
        <f t="shared" si="6"/>
        <v>0</v>
      </c>
      <c r="P322" s="794">
        <f>IF(Лист2!$D$2&gt;=60000,Лист1!K322*Лист1!N322,IF(Лист2!$C$2&gt;=30000,Лист1!J322*Лист1!N322,Лист1!I322*Лист1!N322))</f>
        <v>0</v>
      </c>
      <c r="Q322" s="1036"/>
      <c r="R322" s="951"/>
      <c r="S322" s="951"/>
      <c r="T322" s="973"/>
      <c r="U322" s="973"/>
      <c r="V322" s="973"/>
      <c r="W322" s="973"/>
      <c r="X322" s="973"/>
      <c r="Y322" s="973"/>
      <c r="Z322" s="973"/>
      <c r="AA322" s="973"/>
      <c r="AB322" s="973"/>
      <c r="AC322" s="973"/>
      <c r="AD322" s="973"/>
      <c r="AE322" s="973"/>
      <c r="AF322" s="973"/>
    </row>
    <row r="323" spans="1:32" s="974" customFormat="1" ht="24.9" customHeight="1" thickBot="1">
      <c r="A323" s="1239" t="s">
        <v>58</v>
      </c>
      <c r="B323" s="1240"/>
      <c r="C323" s="257"/>
      <c r="D323" s="257"/>
      <c r="E323" s="942"/>
      <c r="F323" s="942"/>
      <c r="G323" s="258"/>
      <c r="H323" s="258"/>
      <c r="I323" s="258"/>
      <c r="J323" s="258"/>
      <c r="K323" s="258"/>
      <c r="L323" s="258"/>
      <c r="M323" s="258"/>
      <c r="N323" s="259"/>
      <c r="O323" s="321"/>
      <c r="P323" s="259"/>
      <c r="Q323" s="1036"/>
      <c r="R323" s="951"/>
      <c r="S323" s="951"/>
      <c r="T323" s="973"/>
      <c r="U323" s="973"/>
      <c r="V323" s="973"/>
      <c r="W323" s="973"/>
      <c r="X323" s="973"/>
      <c r="Y323" s="973"/>
      <c r="Z323" s="973"/>
      <c r="AA323" s="973"/>
      <c r="AB323" s="973"/>
      <c r="AC323" s="973"/>
      <c r="AD323" s="973"/>
      <c r="AE323" s="973"/>
      <c r="AF323" s="973"/>
    </row>
    <row r="324" spans="1:32" s="974" customFormat="1" ht="24.9" customHeight="1">
      <c r="A324" s="1195" t="s">
        <v>591</v>
      </c>
      <c r="B324" s="987" t="s">
        <v>2455</v>
      </c>
      <c r="C324" s="730" t="s">
        <v>1163</v>
      </c>
      <c r="D324" s="731">
        <v>4603781377123</v>
      </c>
      <c r="E324" s="812">
        <v>3304990000</v>
      </c>
      <c r="F324" s="812" t="s">
        <v>1284</v>
      </c>
      <c r="G324" s="817" t="s">
        <v>9</v>
      </c>
      <c r="H324" s="817">
        <v>600</v>
      </c>
      <c r="I324" s="812">
        <v>240</v>
      </c>
      <c r="J324" s="817">
        <v>240</v>
      </c>
      <c r="K324" s="817">
        <v>240</v>
      </c>
      <c r="L324" s="817">
        <v>8</v>
      </c>
      <c r="M324" s="817">
        <v>25</v>
      </c>
      <c r="N324" s="822"/>
      <c r="O324" s="813">
        <f t="shared" si="6"/>
        <v>0</v>
      </c>
      <c r="P324" s="814">
        <f>IF(Лист2!$D$2&gt;=60000,Лист1!K324*Лист1!N324,IF(Лист2!$C$2&gt;=30000,Лист1!J324*Лист1!N324,Лист1!I324*Лист1!N324))</f>
        <v>0</v>
      </c>
      <c r="Q324" s="1036"/>
      <c r="R324" s="951"/>
      <c r="S324" s="951"/>
      <c r="T324" s="973"/>
      <c r="U324" s="973"/>
      <c r="V324" s="973"/>
      <c r="W324" s="973"/>
      <c r="X324" s="973"/>
      <c r="Y324" s="973"/>
      <c r="Z324" s="973"/>
      <c r="AA324" s="973"/>
      <c r="AB324" s="973"/>
      <c r="AC324" s="973"/>
      <c r="AD324" s="973"/>
      <c r="AE324" s="973"/>
      <c r="AF324" s="973"/>
    </row>
    <row r="325" spans="1:32" s="974" customFormat="1" ht="33.6" customHeight="1">
      <c r="A325" s="1196"/>
      <c r="B325" s="389" t="s">
        <v>2607</v>
      </c>
      <c r="C325" s="103" t="s">
        <v>59</v>
      </c>
      <c r="D325" s="137">
        <v>4603726088060</v>
      </c>
      <c r="E325" s="787">
        <v>3304990000</v>
      </c>
      <c r="F325" s="454" t="s">
        <v>746</v>
      </c>
      <c r="G325" s="17" t="s">
        <v>9</v>
      </c>
      <c r="H325" s="249">
        <v>580</v>
      </c>
      <c r="I325" s="457">
        <v>377</v>
      </c>
      <c r="J325" s="457">
        <v>348</v>
      </c>
      <c r="K325" s="457">
        <v>319</v>
      </c>
      <c r="L325" s="17">
        <v>15</v>
      </c>
      <c r="M325" s="17">
        <v>45</v>
      </c>
      <c r="N325" s="61"/>
      <c r="O325" s="801">
        <f t="shared" si="6"/>
        <v>0</v>
      </c>
      <c r="P325" s="794">
        <f>IF(Лист2!$D$2&gt;=60000,Лист1!K325*Лист1!N325,IF(Лист2!$C$2&gt;=30000,Лист1!J325*Лист1!N325,Лист1!I325*Лист1!N325))</f>
        <v>0</v>
      </c>
      <c r="Q325" s="1036"/>
      <c r="R325" s="951"/>
      <c r="S325" s="951"/>
      <c r="T325" s="973"/>
      <c r="U325" s="973"/>
      <c r="V325" s="973"/>
      <c r="W325" s="973"/>
      <c r="X325" s="973"/>
      <c r="Y325" s="973"/>
      <c r="Z325" s="973"/>
      <c r="AA325" s="973"/>
      <c r="AB325" s="973"/>
      <c r="AC325" s="973"/>
      <c r="AD325" s="973"/>
      <c r="AE325" s="973"/>
      <c r="AF325" s="973"/>
    </row>
    <row r="326" spans="1:32" s="974" customFormat="1" ht="31.2" customHeight="1">
      <c r="A326" s="1196"/>
      <c r="B326" s="386" t="s">
        <v>1787</v>
      </c>
      <c r="C326" s="105" t="s">
        <v>60</v>
      </c>
      <c r="D326" s="136">
        <v>4603726088077</v>
      </c>
      <c r="E326" s="118">
        <v>3304990000</v>
      </c>
      <c r="F326" s="132" t="s">
        <v>747</v>
      </c>
      <c r="G326" s="9" t="s">
        <v>9</v>
      </c>
      <c r="H326" s="249">
        <v>580</v>
      </c>
      <c r="I326" s="227">
        <v>377</v>
      </c>
      <c r="J326" s="227">
        <v>348</v>
      </c>
      <c r="K326" s="227">
        <v>319</v>
      </c>
      <c r="L326" s="17">
        <v>15</v>
      </c>
      <c r="M326" s="17">
        <v>45</v>
      </c>
      <c r="N326" s="152"/>
      <c r="O326" s="321">
        <f t="shared" si="6"/>
        <v>0</v>
      </c>
      <c r="P326" s="791">
        <f>IF(Лист2!$D$2&gt;=60000,Лист1!K326*Лист1!N326,IF(Лист2!$C$2&gt;=30000,Лист1!J326*Лист1!N326,Лист1!I326*Лист1!N326))</f>
        <v>0</v>
      </c>
      <c r="Q326" s="1036"/>
      <c r="R326" s="951"/>
      <c r="S326" s="951"/>
      <c r="T326" s="973"/>
      <c r="U326" s="973"/>
      <c r="V326" s="973"/>
      <c r="W326" s="973"/>
      <c r="X326" s="973"/>
      <c r="Y326" s="973"/>
      <c r="Z326" s="973"/>
      <c r="AA326" s="973"/>
      <c r="AB326" s="973"/>
      <c r="AC326" s="973"/>
      <c r="AD326" s="973"/>
      <c r="AE326" s="973"/>
      <c r="AF326" s="973"/>
    </row>
    <row r="327" spans="1:32" s="974" customFormat="1" ht="34.200000000000003" customHeight="1">
      <c r="A327" s="1196"/>
      <c r="B327" s="910" t="s">
        <v>2608</v>
      </c>
      <c r="C327" s="103" t="s">
        <v>62</v>
      </c>
      <c r="D327" s="137">
        <v>4603726088404</v>
      </c>
      <c r="E327" s="787">
        <v>3304990000</v>
      </c>
      <c r="F327" s="408" t="s">
        <v>748</v>
      </c>
      <c r="G327" s="17" t="s">
        <v>9</v>
      </c>
      <c r="H327" s="17">
        <v>1300</v>
      </c>
      <c r="I327" s="17">
        <v>845</v>
      </c>
      <c r="J327" s="17">
        <v>780</v>
      </c>
      <c r="K327" s="17">
        <v>715</v>
      </c>
      <c r="L327" s="17">
        <v>15</v>
      </c>
      <c r="M327" s="17">
        <v>45</v>
      </c>
      <c r="N327" s="61"/>
      <c r="O327" s="801">
        <f t="shared" si="6"/>
        <v>0</v>
      </c>
      <c r="P327" s="794">
        <f>IF(Лист2!$D$2&gt;=60000,Лист1!K327*Лист1!N327,IF(Лист2!$C$2&gt;=30000,Лист1!J327*Лист1!N327,Лист1!I327*Лист1!N327))</f>
        <v>0</v>
      </c>
      <c r="Q327" s="1036"/>
      <c r="R327" s="951"/>
      <c r="S327" s="951"/>
      <c r="T327" s="973"/>
      <c r="U327" s="973"/>
      <c r="V327" s="973"/>
      <c r="W327" s="973"/>
      <c r="X327" s="973"/>
      <c r="Y327" s="973"/>
      <c r="Z327" s="973"/>
      <c r="AA327" s="973"/>
      <c r="AB327" s="973"/>
      <c r="AC327" s="973"/>
      <c r="AD327" s="973"/>
      <c r="AE327" s="973"/>
      <c r="AF327" s="973"/>
    </row>
    <row r="328" spans="1:32" s="974" customFormat="1" ht="21.6" customHeight="1">
      <c r="A328" s="1196"/>
      <c r="B328" s="386" t="s">
        <v>1788</v>
      </c>
      <c r="C328" s="105" t="s">
        <v>65</v>
      </c>
      <c r="D328" s="136">
        <v>4603726088459</v>
      </c>
      <c r="E328" s="118">
        <v>3304990000</v>
      </c>
      <c r="F328" s="132" t="s">
        <v>749</v>
      </c>
      <c r="G328" s="9" t="s">
        <v>9</v>
      </c>
      <c r="H328" s="17">
        <v>680</v>
      </c>
      <c r="I328" s="227">
        <v>442</v>
      </c>
      <c r="J328" s="227">
        <v>408</v>
      </c>
      <c r="K328" s="227">
        <v>374</v>
      </c>
      <c r="L328" s="17">
        <v>15</v>
      </c>
      <c r="M328" s="17">
        <v>45</v>
      </c>
      <c r="N328" s="152"/>
      <c r="O328" s="321">
        <f t="shared" si="6"/>
        <v>0</v>
      </c>
      <c r="P328" s="791">
        <f>IF(Лист2!$D$2&gt;=60000,Лист1!K328*Лист1!N328,IF(Лист2!$C$2&gt;=30000,Лист1!J328*Лист1!N328,Лист1!I328*Лист1!N328))</f>
        <v>0</v>
      </c>
      <c r="Q328" s="1036"/>
      <c r="R328" s="951"/>
      <c r="S328" s="951"/>
      <c r="T328" s="973"/>
      <c r="U328" s="973"/>
      <c r="V328" s="973"/>
      <c r="W328" s="973"/>
      <c r="X328" s="973"/>
      <c r="Y328" s="973"/>
      <c r="Z328" s="973"/>
      <c r="AA328" s="973"/>
      <c r="AB328" s="973"/>
      <c r="AC328" s="973"/>
      <c r="AD328" s="973"/>
      <c r="AE328" s="973"/>
      <c r="AF328" s="973"/>
    </row>
    <row r="329" spans="1:32" s="974" customFormat="1" ht="25.2" customHeight="1">
      <c r="A329" s="1196"/>
      <c r="B329" s="209" t="s">
        <v>1181</v>
      </c>
      <c r="C329" s="105" t="s">
        <v>66</v>
      </c>
      <c r="D329" s="136">
        <v>4603726088503</v>
      </c>
      <c r="E329" s="118">
        <v>3304990000</v>
      </c>
      <c r="F329" s="132" t="s">
        <v>750</v>
      </c>
      <c r="G329" s="9" t="s">
        <v>9</v>
      </c>
      <c r="H329" s="17">
        <v>550</v>
      </c>
      <c r="I329" s="227">
        <v>358</v>
      </c>
      <c r="J329" s="227">
        <v>330</v>
      </c>
      <c r="K329" s="227">
        <v>303</v>
      </c>
      <c r="L329" s="17">
        <v>15</v>
      </c>
      <c r="M329" s="17">
        <v>45</v>
      </c>
      <c r="N329" s="152"/>
      <c r="O329" s="321">
        <f t="shared" si="6"/>
        <v>0</v>
      </c>
      <c r="P329" s="791">
        <f>IF(Лист2!$D$2&gt;=60000,Лист1!K329*Лист1!N329,IF(Лист2!$C$2&gt;=30000,Лист1!J329*Лист1!N329,Лист1!I329*Лист1!N329))</f>
        <v>0</v>
      </c>
      <c r="Q329" s="1036"/>
      <c r="R329" s="951"/>
      <c r="S329" s="951"/>
      <c r="T329" s="973"/>
      <c r="U329" s="973"/>
      <c r="V329" s="973"/>
      <c r="W329" s="973"/>
      <c r="X329" s="973"/>
      <c r="Y329" s="973"/>
      <c r="Z329" s="973"/>
      <c r="AA329" s="973"/>
      <c r="AB329" s="973"/>
      <c r="AC329" s="973"/>
      <c r="AD329" s="973"/>
      <c r="AE329" s="973"/>
      <c r="AF329" s="973"/>
    </row>
    <row r="330" spans="1:32" s="974" customFormat="1" ht="34.200000000000003" customHeight="1">
      <c r="A330" s="1196"/>
      <c r="B330" s="386" t="s">
        <v>1789</v>
      </c>
      <c r="C330" s="105" t="s">
        <v>212</v>
      </c>
      <c r="D330" s="136">
        <v>4603736690369</v>
      </c>
      <c r="E330" s="118">
        <v>3304990000</v>
      </c>
      <c r="F330" s="132" t="s">
        <v>751</v>
      </c>
      <c r="G330" s="28" t="s">
        <v>9</v>
      </c>
      <c r="H330" s="17">
        <v>650</v>
      </c>
      <c r="I330" s="227">
        <v>423</v>
      </c>
      <c r="J330" s="227">
        <v>390</v>
      </c>
      <c r="K330" s="227">
        <v>358</v>
      </c>
      <c r="L330" s="17">
        <v>15</v>
      </c>
      <c r="M330" s="17">
        <v>45</v>
      </c>
      <c r="N330" s="152"/>
      <c r="O330" s="321">
        <f t="shared" si="6"/>
        <v>0</v>
      </c>
      <c r="P330" s="791">
        <f>IF(Лист2!$D$2&gt;=60000,Лист1!K330*Лист1!N330,IF(Лист2!$C$2&gt;=30000,Лист1!J330*Лист1!N330,Лист1!I330*Лист1!N330))</f>
        <v>0</v>
      </c>
      <c r="Q330" s="1036"/>
      <c r="R330" s="951"/>
      <c r="S330" s="951"/>
      <c r="T330" s="973"/>
      <c r="U330" s="973"/>
      <c r="V330" s="973"/>
      <c r="W330" s="973"/>
      <c r="X330" s="973"/>
      <c r="Y330" s="973"/>
      <c r="Z330" s="973"/>
      <c r="AA330" s="973"/>
      <c r="AB330" s="973"/>
      <c r="AC330" s="973"/>
      <c r="AD330" s="973"/>
      <c r="AE330" s="973"/>
      <c r="AF330" s="973"/>
    </row>
    <row r="331" spans="1:32" s="974" customFormat="1" ht="25.95" customHeight="1">
      <c r="A331" s="1196"/>
      <c r="B331" s="797" t="s">
        <v>2456</v>
      </c>
      <c r="C331" s="103" t="s">
        <v>61</v>
      </c>
      <c r="D331" s="137">
        <v>4603726088398</v>
      </c>
      <c r="E331" s="787">
        <v>3304990000</v>
      </c>
      <c r="F331" s="408" t="s">
        <v>752</v>
      </c>
      <c r="G331" s="17" t="s">
        <v>9</v>
      </c>
      <c r="H331" s="17">
        <v>750</v>
      </c>
      <c r="I331" s="17">
        <v>488</v>
      </c>
      <c r="J331" s="17">
        <v>450</v>
      </c>
      <c r="K331" s="17">
        <v>413</v>
      </c>
      <c r="L331" s="17">
        <v>15</v>
      </c>
      <c r="M331" s="17">
        <v>45</v>
      </c>
      <c r="N331" s="61"/>
      <c r="O331" s="801">
        <f t="shared" si="6"/>
        <v>0</v>
      </c>
      <c r="P331" s="794">
        <f>IF(Лист2!$D$2&gt;=60000,Лист1!K331*Лист1!N331,IF(Лист2!$C$2&gt;=30000,Лист1!J331*Лист1!N331,Лист1!I331*Лист1!N331))</f>
        <v>0</v>
      </c>
      <c r="Q331" s="1036"/>
      <c r="R331" s="951"/>
      <c r="S331" s="951"/>
      <c r="T331" s="973"/>
      <c r="U331" s="973"/>
      <c r="V331" s="973"/>
      <c r="W331" s="973"/>
      <c r="X331" s="973"/>
      <c r="Y331" s="973"/>
      <c r="Z331" s="973"/>
      <c r="AA331" s="973"/>
      <c r="AB331" s="973"/>
      <c r="AC331" s="973"/>
      <c r="AD331" s="973"/>
      <c r="AE331" s="973"/>
      <c r="AF331" s="973"/>
    </row>
    <row r="332" spans="1:32" s="974" customFormat="1" ht="25.2" customHeight="1">
      <c r="A332" s="1196"/>
      <c r="B332" s="386" t="s">
        <v>1790</v>
      </c>
      <c r="C332" s="105" t="s">
        <v>366</v>
      </c>
      <c r="D332" s="136">
        <v>4603739876227</v>
      </c>
      <c r="E332" s="118">
        <v>3304990000</v>
      </c>
      <c r="F332" s="132" t="s">
        <v>753</v>
      </c>
      <c r="G332" s="9" t="s">
        <v>9</v>
      </c>
      <c r="H332" s="17">
        <v>680</v>
      </c>
      <c r="I332" s="227">
        <v>442</v>
      </c>
      <c r="J332" s="227">
        <v>408</v>
      </c>
      <c r="K332" s="227">
        <v>374</v>
      </c>
      <c r="L332" s="17">
        <v>15</v>
      </c>
      <c r="M332" s="17">
        <v>45</v>
      </c>
      <c r="N332" s="61"/>
      <c r="O332" s="321">
        <f t="shared" si="6"/>
        <v>0</v>
      </c>
      <c r="P332" s="791">
        <f>IF(Лист2!$D$2&gt;=60000,Лист1!K332*Лист1!N332,IF(Лист2!$C$2&gt;=30000,Лист1!J332*Лист1!N332,Лист1!I332*Лист1!N332))</f>
        <v>0</v>
      </c>
      <c r="Q332" s="1036"/>
      <c r="R332" s="951"/>
      <c r="S332" s="951"/>
      <c r="T332" s="973"/>
      <c r="U332" s="973"/>
      <c r="V332" s="973"/>
      <c r="W332" s="973"/>
      <c r="X332" s="973"/>
      <c r="Y332" s="973"/>
      <c r="Z332" s="973"/>
      <c r="AA332" s="973"/>
      <c r="AB332" s="973"/>
      <c r="AC332" s="973"/>
      <c r="AD332" s="973"/>
      <c r="AE332" s="973"/>
      <c r="AF332" s="973"/>
    </row>
    <row r="333" spans="1:32" s="974" customFormat="1" ht="29.4" customHeight="1">
      <c r="A333" s="1196"/>
      <c r="B333" s="386" t="s">
        <v>1791</v>
      </c>
      <c r="C333" s="105" t="s">
        <v>149</v>
      </c>
      <c r="D333" s="136">
        <v>4603726088510</v>
      </c>
      <c r="E333" s="118">
        <v>3304990000</v>
      </c>
      <c r="F333" s="132" t="s">
        <v>754</v>
      </c>
      <c r="G333" s="28" t="s">
        <v>9</v>
      </c>
      <c r="H333" s="17">
        <v>680</v>
      </c>
      <c r="I333" s="227">
        <v>442</v>
      </c>
      <c r="J333" s="227">
        <v>408</v>
      </c>
      <c r="K333" s="227">
        <v>374</v>
      </c>
      <c r="L333" s="17">
        <v>15</v>
      </c>
      <c r="M333" s="17">
        <v>45</v>
      </c>
      <c r="N333" s="152"/>
      <c r="O333" s="321">
        <f t="shared" si="6"/>
        <v>0</v>
      </c>
      <c r="P333" s="791">
        <f>IF(Лист2!$D$2&gt;=60000,Лист1!K333*Лист1!N333,IF(Лист2!$C$2&gt;=30000,Лист1!J333*Лист1!N333,Лист1!I333*Лист1!N333))</f>
        <v>0</v>
      </c>
      <c r="Q333" s="1036"/>
      <c r="R333" s="951"/>
      <c r="S333" s="951"/>
      <c r="T333" s="973"/>
      <c r="U333" s="973"/>
      <c r="V333" s="973"/>
      <c r="W333" s="973"/>
      <c r="X333" s="973"/>
      <c r="Y333" s="973"/>
      <c r="Z333" s="973"/>
      <c r="AA333" s="973"/>
      <c r="AB333" s="973"/>
      <c r="AC333" s="973"/>
      <c r="AD333" s="973"/>
      <c r="AE333" s="973"/>
      <c r="AF333" s="973"/>
    </row>
    <row r="334" spans="1:32" s="974" customFormat="1" ht="33.6" customHeight="1">
      <c r="A334" s="1196"/>
      <c r="B334" s="815" t="s">
        <v>2609</v>
      </c>
      <c r="C334" s="585" t="s">
        <v>210</v>
      </c>
      <c r="D334" s="582">
        <v>4603736690383</v>
      </c>
      <c r="E334" s="812">
        <v>3304990000</v>
      </c>
      <c r="F334" s="560" t="s">
        <v>755</v>
      </c>
      <c r="G334" s="561" t="s">
        <v>9</v>
      </c>
      <c r="H334" s="552">
        <v>1350</v>
      </c>
      <c r="I334" s="901">
        <v>540</v>
      </c>
      <c r="J334" s="901">
        <v>540</v>
      </c>
      <c r="K334" s="901">
        <v>540</v>
      </c>
      <c r="L334" s="552">
        <v>15</v>
      </c>
      <c r="M334" s="552">
        <v>45</v>
      </c>
      <c r="N334" s="555"/>
      <c r="O334" s="813">
        <f t="shared" si="6"/>
        <v>0</v>
      </c>
      <c r="P334" s="814">
        <f>IF(Лист2!$D$2&gt;=60000,Лист1!K334*Лист1!N334,IF(Лист2!$C$2&gt;=30000,Лист1!J334*Лист1!N334,Лист1!I334*Лист1!N334))</f>
        <v>0</v>
      </c>
      <c r="Q334" s="1036"/>
      <c r="R334" s="951"/>
      <c r="S334" s="951"/>
      <c r="T334" s="973"/>
      <c r="U334" s="973"/>
      <c r="V334" s="973"/>
      <c r="W334" s="973"/>
      <c r="X334" s="973"/>
      <c r="Y334" s="973"/>
      <c r="Z334" s="973"/>
      <c r="AA334" s="973"/>
      <c r="AB334" s="973"/>
      <c r="AC334" s="973"/>
      <c r="AD334" s="973"/>
      <c r="AE334" s="973"/>
      <c r="AF334" s="973"/>
    </row>
    <row r="335" spans="1:32" s="974" customFormat="1" ht="25.95" customHeight="1">
      <c r="A335" s="1196"/>
      <c r="B335" s="386" t="s">
        <v>1792</v>
      </c>
      <c r="C335" s="105" t="s">
        <v>211</v>
      </c>
      <c r="D335" s="136">
        <v>4603736690376</v>
      </c>
      <c r="E335" s="118">
        <v>3304990000</v>
      </c>
      <c r="F335" s="132" t="s">
        <v>756</v>
      </c>
      <c r="G335" s="28" t="s">
        <v>9</v>
      </c>
      <c r="H335" s="17">
        <v>650</v>
      </c>
      <c r="I335" s="227">
        <v>423</v>
      </c>
      <c r="J335" s="227">
        <v>390</v>
      </c>
      <c r="K335" s="227">
        <v>358</v>
      </c>
      <c r="L335" s="17">
        <v>15</v>
      </c>
      <c r="M335" s="17">
        <v>45</v>
      </c>
      <c r="N335" s="152"/>
      <c r="O335" s="321">
        <f t="shared" si="6"/>
        <v>0</v>
      </c>
      <c r="P335" s="791">
        <f>IF(Лист2!$D$2&gt;=60000,Лист1!K335*Лист1!N335,IF(Лист2!$C$2&gt;=30000,Лист1!J335*Лист1!N335,Лист1!I335*Лист1!N335))</f>
        <v>0</v>
      </c>
      <c r="Q335" s="1036"/>
      <c r="R335" s="951"/>
      <c r="S335" s="951"/>
      <c r="T335" s="973"/>
      <c r="U335" s="973"/>
      <c r="V335" s="973"/>
      <c r="W335" s="973"/>
      <c r="X335" s="973"/>
      <c r="Y335" s="973"/>
      <c r="Z335" s="973"/>
      <c r="AA335" s="973"/>
      <c r="AB335" s="973"/>
      <c r="AC335" s="973"/>
      <c r="AD335" s="973"/>
      <c r="AE335" s="973"/>
      <c r="AF335" s="973"/>
    </row>
    <row r="336" spans="1:32" s="974" customFormat="1" ht="34.200000000000003" customHeight="1">
      <c r="A336" s="1207"/>
      <c r="B336" s="797" t="s">
        <v>1793</v>
      </c>
      <c r="C336" s="103" t="s">
        <v>67</v>
      </c>
      <c r="D336" s="137">
        <v>4603726088527</v>
      </c>
      <c r="E336" s="787">
        <v>3304990000</v>
      </c>
      <c r="F336" s="408" t="s">
        <v>757</v>
      </c>
      <c r="G336" s="17" t="s">
        <v>9</v>
      </c>
      <c r="H336" s="17">
        <v>650</v>
      </c>
      <c r="I336" s="457">
        <v>423</v>
      </c>
      <c r="J336" s="457">
        <v>390</v>
      </c>
      <c r="K336" s="457">
        <v>358</v>
      </c>
      <c r="L336" s="17">
        <v>15</v>
      </c>
      <c r="M336" s="17">
        <v>45</v>
      </c>
      <c r="N336" s="61"/>
      <c r="O336" s="801">
        <f t="shared" si="6"/>
        <v>0</v>
      </c>
      <c r="P336" s="794">
        <f>IF(Лист2!$D$2&gt;=60000,Лист1!K336*Лист1!N336,IF(Лист2!$C$2&gt;=30000,Лист1!J336*Лист1!N336,Лист1!I336*Лист1!N336))</f>
        <v>0</v>
      </c>
      <c r="Q336" s="1036"/>
      <c r="R336" s="951"/>
      <c r="S336" s="951"/>
      <c r="T336" s="973"/>
      <c r="U336" s="973"/>
      <c r="V336" s="973"/>
      <c r="W336" s="973"/>
      <c r="X336" s="973"/>
      <c r="Y336" s="973"/>
      <c r="Z336" s="973"/>
      <c r="AA336" s="973"/>
      <c r="AB336" s="973"/>
      <c r="AC336" s="973"/>
      <c r="AD336" s="973"/>
      <c r="AE336" s="973"/>
      <c r="AF336" s="973"/>
    </row>
    <row r="337" spans="1:32" s="974" customFormat="1" ht="25.95" customHeight="1">
      <c r="A337" s="1196"/>
      <c r="B337" s="386" t="s">
        <v>1794</v>
      </c>
      <c r="C337" s="105" t="s">
        <v>64</v>
      </c>
      <c r="D337" s="136">
        <v>4603726088442</v>
      </c>
      <c r="E337" s="118">
        <v>3304990000</v>
      </c>
      <c r="F337" s="132" t="s">
        <v>758</v>
      </c>
      <c r="G337" s="9" t="s">
        <v>9</v>
      </c>
      <c r="H337" s="17">
        <v>580</v>
      </c>
      <c r="I337" s="227">
        <v>377</v>
      </c>
      <c r="J337" s="227">
        <v>348</v>
      </c>
      <c r="K337" s="227">
        <v>319</v>
      </c>
      <c r="L337" s="17">
        <v>15</v>
      </c>
      <c r="M337" s="17">
        <v>45</v>
      </c>
      <c r="N337" s="152"/>
      <c r="O337" s="321">
        <f t="shared" si="6"/>
        <v>0</v>
      </c>
      <c r="P337" s="791">
        <f>IF(Лист2!$D$2&gt;=60000,Лист1!K337*Лист1!N337,IF(Лист2!$C$2&gt;=30000,Лист1!J337*Лист1!N337,Лист1!I337*Лист1!N337))</f>
        <v>0</v>
      </c>
      <c r="Q337" s="1036"/>
      <c r="R337" s="951"/>
      <c r="S337" s="951"/>
      <c r="T337" s="973"/>
      <c r="U337" s="973"/>
      <c r="V337" s="973"/>
      <c r="W337" s="973"/>
      <c r="X337" s="973"/>
      <c r="Y337" s="973"/>
      <c r="Z337" s="973"/>
      <c r="AA337" s="973"/>
      <c r="AB337" s="973"/>
      <c r="AC337" s="973"/>
      <c r="AD337" s="973"/>
      <c r="AE337" s="973"/>
      <c r="AF337" s="973"/>
    </row>
    <row r="338" spans="1:32" s="974" customFormat="1" ht="27.6" customHeight="1">
      <c r="A338" s="1196"/>
      <c r="B338" s="386" t="s">
        <v>1839</v>
      </c>
      <c r="C338" s="105" t="s">
        <v>63</v>
      </c>
      <c r="D338" s="136">
        <v>4603726088411</v>
      </c>
      <c r="E338" s="118">
        <v>3304990000</v>
      </c>
      <c r="F338" s="132" t="s">
        <v>759</v>
      </c>
      <c r="G338" s="9" t="s">
        <v>9</v>
      </c>
      <c r="H338" s="17">
        <v>550</v>
      </c>
      <c r="I338" s="227">
        <v>358</v>
      </c>
      <c r="J338" s="227">
        <v>330</v>
      </c>
      <c r="K338" s="227">
        <v>303</v>
      </c>
      <c r="L338" s="17">
        <v>15</v>
      </c>
      <c r="M338" s="17">
        <v>45</v>
      </c>
      <c r="N338" s="152"/>
      <c r="O338" s="321">
        <f t="shared" si="6"/>
        <v>0</v>
      </c>
      <c r="P338" s="791">
        <f>IF(Лист2!$D$2&gt;=60000,Лист1!K338*Лист1!N338,IF(Лист2!$C$2&gt;=30000,Лист1!J338*Лист1!N338,Лист1!I338*Лист1!N338))</f>
        <v>0</v>
      </c>
      <c r="Q338" s="1036"/>
      <c r="R338" s="951"/>
      <c r="S338" s="951"/>
      <c r="T338" s="973"/>
      <c r="U338" s="973"/>
      <c r="V338" s="973"/>
      <c r="W338" s="973"/>
      <c r="X338" s="973"/>
      <c r="Y338" s="973"/>
      <c r="Z338" s="973"/>
      <c r="AA338" s="973"/>
      <c r="AB338" s="973"/>
      <c r="AC338" s="973"/>
      <c r="AD338" s="973"/>
      <c r="AE338" s="973"/>
      <c r="AF338" s="973"/>
    </row>
    <row r="339" spans="1:32" s="974" customFormat="1" ht="24.9" customHeight="1">
      <c r="A339" s="1196"/>
      <c r="B339" s="910" t="s">
        <v>488</v>
      </c>
      <c r="C339" s="103" t="s">
        <v>489</v>
      </c>
      <c r="D339" s="137">
        <v>4603749312418</v>
      </c>
      <c r="E339" s="787">
        <v>3304990000</v>
      </c>
      <c r="F339" s="408" t="s">
        <v>760</v>
      </c>
      <c r="G339" s="17" t="s">
        <v>9</v>
      </c>
      <c r="H339" s="17">
        <v>850</v>
      </c>
      <c r="I339" s="17">
        <v>553</v>
      </c>
      <c r="J339" s="17">
        <v>510</v>
      </c>
      <c r="K339" s="17">
        <v>468</v>
      </c>
      <c r="L339" s="17">
        <v>15</v>
      </c>
      <c r="M339" s="17">
        <v>45</v>
      </c>
      <c r="N339" s="61"/>
      <c r="O339" s="801">
        <f t="shared" si="6"/>
        <v>0</v>
      </c>
      <c r="P339" s="794">
        <f>IF(Лист2!$D$2&gt;=60000,Лист1!K339*Лист1!N339,IF(Лист2!$C$2&gt;=30000,Лист1!J339*Лист1!N339,Лист1!I339*Лист1!N339))</f>
        <v>0</v>
      </c>
      <c r="Q339" s="1036"/>
      <c r="R339" s="951"/>
      <c r="S339" s="951"/>
      <c r="T339" s="973"/>
      <c r="U339" s="973"/>
      <c r="V339" s="973"/>
      <c r="W339" s="973"/>
      <c r="X339" s="973"/>
      <c r="Y339" s="973"/>
      <c r="Z339" s="973"/>
      <c r="AA339" s="973"/>
      <c r="AB339" s="973"/>
      <c r="AC339" s="973"/>
      <c r="AD339" s="973"/>
      <c r="AE339" s="973"/>
      <c r="AF339" s="973"/>
    </row>
    <row r="340" spans="1:32" s="985" customFormat="1" ht="34.200000000000003" customHeight="1">
      <c r="A340" s="1196"/>
      <c r="B340" s="388" t="s">
        <v>1840</v>
      </c>
      <c r="C340" s="105" t="s">
        <v>1511</v>
      </c>
      <c r="D340" s="136">
        <v>4603805755517</v>
      </c>
      <c r="E340" s="118">
        <v>3304990000</v>
      </c>
      <c r="F340" s="132" t="s">
        <v>1512</v>
      </c>
      <c r="G340" s="9" t="s">
        <v>9</v>
      </c>
      <c r="H340" s="17">
        <v>850</v>
      </c>
      <c r="I340" s="227">
        <v>553</v>
      </c>
      <c r="J340" s="227">
        <v>510</v>
      </c>
      <c r="K340" s="227">
        <v>468</v>
      </c>
      <c r="L340" s="17">
        <v>15</v>
      </c>
      <c r="M340" s="17">
        <v>45</v>
      </c>
      <c r="N340" s="123"/>
      <c r="O340" s="321">
        <f t="shared" si="6"/>
        <v>0</v>
      </c>
      <c r="P340" s="791">
        <f>IF(Лист2!$D$2&gt;=60000,Лист1!K340*Лист1!N340,IF(Лист2!$C$2&gt;=30000,Лист1!J340*Лист1!N340,Лист1!I340*Лист1!N340))</f>
        <v>0</v>
      </c>
      <c r="Q340" s="1036"/>
      <c r="R340" s="951"/>
      <c r="S340" s="951"/>
    </row>
    <row r="341" spans="1:32" s="974" customFormat="1" ht="24.9" customHeight="1">
      <c r="A341" s="1196"/>
      <c r="B341" s="797" t="s">
        <v>2531</v>
      </c>
      <c r="C341" s="100" t="s">
        <v>68</v>
      </c>
      <c r="D341" s="137">
        <v>4603721331499</v>
      </c>
      <c r="E341" s="787">
        <v>3304990000</v>
      </c>
      <c r="F341" s="408" t="s">
        <v>761</v>
      </c>
      <c r="G341" s="17" t="s">
        <v>9</v>
      </c>
      <c r="H341" s="17">
        <v>600</v>
      </c>
      <c r="I341" s="17">
        <v>390</v>
      </c>
      <c r="J341" s="17">
        <v>360</v>
      </c>
      <c r="K341" s="17">
        <v>330</v>
      </c>
      <c r="L341" s="26">
        <v>12</v>
      </c>
      <c r="M341" s="26">
        <v>40</v>
      </c>
      <c r="N341" s="61"/>
      <c r="O341" s="801">
        <f t="shared" si="6"/>
        <v>0</v>
      </c>
      <c r="P341" s="794">
        <f>IF(Лист2!$D$2&gt;=60000,Лист1!K341*Лист1!N341,IF(Лист2!$C$2&gt;=30000,Лист1!J341*Лист1!N341,Лист1!I341*Лист1!N341))</f>
        <v>0</v>
      </c>
      <c r="Q341" s="1036"/>
      <c r="R341" s="951"/>
      <c r="S341" s="951"/>
      <c r="T341" s="973"/>
      <c r="U341" s="973"/>
      <c r="V341" s="973"/>
      <c r="W341" s="973"/>
      <c r="X341" s="973"/>
      <c r="Y341" s="973"/>
      <c r="Z341" s="973"/>
      <c r="AA341" s="973"/>
      <c r="AB341" s="973"/>
      <c r="AC341" s="973"/>
      <c r="AD341" s="973"/>
      <c r="AE341" s="973"/>
      <c r="AF341" s="973"/>
    </row>
    <row r="342" spans="1:32" s="974" customFormat="1" ht="24.9" customHeight="1">
      <c r="A342" s="1196"/>
      <c r="B342" s="797" t="s">
        <v>2532</v>
      </c>
      <c r="C342" s="100" t="s">
        <v>69</v>
      </c>
      <c r="D342" s="137">
        <v>4603721331505</v>
      </c>
      <c r="E342" s="787">
        <v>3304990000</v>
      </c>
      <c r="F342" s="408" t="s">
        <v>762</v>
      </c>
      <c r="G342" s="17" t="s">
        <v>9</v>
      </c>
      <c r="H342" s="17">
        <v>600</v>
      </c>
      <c r="I342" s="17">
        <v>390</v>
      </c>
      <c r="J342" s="17">
        <v>360</v>
      </c>
      <c r="K342" s="17">
        <v>330</v>
      </c>
      <c r="L342" s="26">
        <v>12</v>
      </c>
      <c r="M342" s="26">
        <v>40</v>
      </c>
      <c r="N342" s="61"/>
      <c r="O342" s="801">
        <f t="shared" si="6"/>
        <v>0</v>
      </c>
      <c r="P342" s="794">
        <f>IF(Лист2!$D$2&gt;=60000,Лист1!K342*Лист1!N342,IF(Лист2!$C$2&gt;=30000,Лист1!J342*Лист1!N342,Лист1!I342*Лист1!N342))</f>
        <v>0</v>
      </c>
      <c r="Q342" s="1036"/>
      <c r="R342" s="951"/>
      <c r="S342" s="951"/>
      <c r="T342" s="973"/>
      <c r="U342" s="973"/>
      <c r="V342" s="973"/>
      <c r="W342" s="973"/>
      <c r="X342" s="973"/>
      <c r="Y342" s="973"/>
      <c r="Z342" s="973"/>
      <c r="AA342" s="973"/>
      <c r="AB342" s="973"/>
      <c r="AC342" s="973"/>
      <c r="AD342" s="973"/>
      <c r="AE342" s="973"/>
      <c r="AF342" s="973"/>
    </row>
    <row r="343" spans="1:32" s="974" customFormat="1" ht="24.9" customHeight="1">
      <c r="A343" s="1196"/>
      <c r="B343" s="386" t="s">
        <v>1795</v>
      </c>
      <c r="C343" s="106" t="s">
        <v>70</v>
      </c>
      <c r="D343" s="136">
        <v>4603721331512</v>
      </c>
      <c r="E343" s="118">
        <v>3304990000</v>
      </c>
      <c r="F343" s="132" t="s">
        <v>763</v>
      </c>
      <c r="G343" s="9" t="s">
        <v>9</v>
      </c>
      <c r="H343" s="9">
        <v>600</v>
      </c>
      <c r="I343" s="9">
        <v>390</v>
      </c>
      <c r="J343" s="9">
        <v>360</v>
      </c>
      <c r="K343" s="9">
        <v>330</v>
      </c>
      <c r="L343" s="26">
        <v>12</v>
      </c>
      <c r="M343" s="26">
        <v>40</v>
      </c>
      <c r="N343" s="152"/>
      <c r="O343" s="321">
        <f t="shared" si="6"/>
        <v>0</v>
      </c>
      <c r="P343" s="791">
        <f>IF(Лист2!$D$2&gt;=60000,Лист1!K343*Лист1!N343,IF(Лист2!$C$2&gt;=30000,Лист1!J343*Лист1!N343,Лист1!I343*Лист1!N343))</f>
        <v>0</v>
      </c>
      <c r="Q343" s="1036"/>
      <c r="R343" s="951"/>
      <c r="S343" s="951"/>
      <c r="T343" s="973"/>
      <c r="U343" s="973"/>
      <c r="V343" s="973"/>
      <c r="W343" s="973"/>
      <c r="X343" s="973"/>
      <c r="Y343" s="973"/>
      <c r="Z343" s="973"/>
      <c r="AA343" s="973"/>
      <c r="AB343" s="973"/>
      <c r="AC343" s="973"/>
      <c r="AD343" s="973"/>
      <c r="AE343" s="973"/>
      <c r="AF343" s="973"/>
    </row>
    <row r="344" spans="1:32" s="974" customFormat="1" ht="24.9" customHeight="1">
      <c r="A344" s="1196"/>
      <c r="B344" s="209" t="s">
        <v>1796</v>
      </c>
      <c r="C344" s="99" t="s">
        <v>71</v>
      </c>
      <c r="D344" s="139">
        <v>4603721331901</v>
      </c>
      <c r="E344" s="118">
        <v>3304990000</v>
      </c>
      <c r="F344" s="132" t="s">
        <v>764</v>
      </c>
      <c r="G344" s="9" t="s">
        <v>9</v>
      </c>
      <c r="H344" s="9">
        <v>600</v>
      </c>
      <c r="I344" s="9">
        <v>390</v>
      </c>
      <c r="J344" s="9">
        <v>360</v>
      </c>
      <c r="K344" s="9">
        <v>330</v>
      </c>
      <c r="L344" s="26">
        <v>12</v>
      </c>
      <c r="M344" s="26">
        <v>40</v>
      </c>
      <c r="N344" s="152"/>
      <c r="O344" s="321">
        <f t="shared" si="6"/>
        <v>0</v>
      </c>
      <c r="P344" s="791">
        <f>IF(Лист2!$D$2&gt;=60000,Лист1!K344*Лист1!N344,IF(Лист2!$C$2&gt;=30000,Лист1!J344*Лист1!N344,Лист1!I344*Лист1!N344))</f>
        <v>0</v>
      </c>
      <c r="Q344" s="1036"/>
      <c r="R344" s="951"/>
      <c r="S344" s="951"/>
      <c r="T344" s="973"/>
      <c r="U344" s="973"/>
      <c r="V344" s="973"/>
      <c r="W344" s="973"/>
      <c r="X344" s="973"/>
      <c r="Y344" s="973"/>
      <c r="Z344" s="973"/>
      <c r="AA344" s="973"/>
      <c r="AB344" s="973"/>
      <c r="AC344" s="973"/>
      <c r="AD344" s="973"/>
      <c r="AE344" s="973"/>
      <c r="AF344" s="973"/>
    </row>
    <row r="345" spans="1:32" s="981" customFormat="1" ht="24.9" customHeight="1">
      <c r="A345" s="1196"/>
      <c r="B345" s="789" t="s">
        <v>2533</v>
      </c>
      <c r="C345" s="98" t="s">
        <v>258</v>
      </c>
      <c r="D345" s="140">
        <v>4603739666132</v>
      </c>
      <c r="E345" s="787">
        <v>3304990000</v>
      </c>
      <c r="F345" s="408" t="s">
        <v>765</v>
      </c>
      <c r="G345" s="17" t="s">
        <v>9</v>
      </c>
      <c r="H345" s="17">
        <v>600</v>
      </c>
      <c r="I345" s="9">
        <v>390</v>
      </c>
      <c r="J345" s="9">
        <v>360</v>
      </c>
      <c r="K345" s="9">
        <v>330</v>
      </c>
      <c r="L345" s="26">
        <v>12</v>
      </c>
      <c r="M345" s="26">
        <v>40</v>
      </c>
      <c r="N345" s="61"/>
      <c r="O345" s="801">
        <f t="shared" si="6"/>
        <v>0</v>
      </c>
      <c r="P345" s="794">
        <f>IF(Лист2!$D$2&gt;=60000,Лист1!K345*Лист1!N345,IF(Лист2!$C$2&gt;=30000,Лист1!J345*Лист1!N345,Лист1!I345*Лист1!N345))</f>
        <v>0</v>
      </c>
      <c r="Q345" s="1036"/>
      <c r="R345" s="951"/>
      <c r="S345" s="951"/>
      <c r="T345" s="980"/>
      <c r="U345" s="980"/>
      <c r="V345" s="980"/>
      <c r="W345" s="980"/>
      <c r="X345" s="980"/>
      <c r="Y345" s="980"/>
      <c r="Z345" s="980"/>
      <c r="AA345" s="980"/>
      <c r="AB345" s="980"/>
      <c r="AC345" s="980"/>
      <c r="AD345" s="980"/>
      <c r="AE345" s="980"/>
      <c r="AF345" s="980"/>
    </row>
    <row r="346" spans="1:32" s="974" customFormat="1" ht="27" customHeight="1">
      <c r="A346" s="1196"/>
      <c r="B346" s="789" t="s">
        <v>2534</v>
      </c>
      <c r="C346" s="98" t="s">
        <v>276</v>
      </c>
      <c r="D346" s="140">
        <v>4603739874407</v>
      </c>
      <c r="E346" s="787">
        <v>3304990000</v>
      </c>
      <c r="F346" s="408" t="s">
        <v>766</v>
      </c>
      <c r="G346" s="17" t="s">
        <v>9</v>
      </c>
      <c r="H346" s="17">
        <v>600</v>
      </c>
      <c r="I346" s="9">
        <v>390</v>
      </c>
      <c r="J346" s="9">
        <v>360</v>
      </c>
      <c r="K346" s="9">
        <v>330</v>
      </c>
      <c r="L346" s="26">
        <v>12</v>
      </c>
      <c r="M346" s="26">
        <v>40</v>
      </c>
      <c r="N346" s="61"/>
      <c r="O346" s="801">
        <f t="shared" si="6"/>
        <v>0</v>
      </c>
      <c r="P346" s="794">
        <f>IF(Лист2!$D$2&gt;=60000,Лист1!K346*Лист1!N346,IF(Лист2!$C$2&gt;=30000,Лист1!J346*Лист1!N346,Лист1!I346*Лист1!N346))</f>
        <v>0</v>
      </c>
      <c r="Q346" s="1036"/>
      <c r="R346" s="951"/>
      <c r="S346" s="951"/>
      <c r="T346" s="973"/>
      <c r="U346" s="973"/>
      <c r="V346" s="973"/>
      <c r="W346" s="973"/>
      <c r="X346" s="973"/>
      <c r="Y346" s="973"/>
      <c r="Z346" s="973"/>
      <c r="AA346" s="973"/>
      <c r="AB346" s="973"/>
      <c r="AC346" s="973"/>
      <c r="AD346" s="973"/>
      <c r="AE346" s="973"/>
      <c r="AF346" s="973"/>
    </row>
    <row r="347" spans="1:32" s="974" customFormat="1" ht="24.9" customHeight="1">
      <c r="A347" s="1196"/>
      <c r="B347" s="386" t="s">
        <v>1797</v>
      </c>
      <c r="C347" s="99" t="s">
        <v>288</v>
      </c>
      <c r="D347" s="164">
        <v>4603739666453</v>
      </c>
      <c r="E347" s="118">
        <v>3304990000</v>
      </c>
      <c r="F347" s="132" t="s">
        <v>767</v>
      </c>
      <c r="G347" s="9" t="s">
        <v>9</v>
      </c>
      <c r="H347" s="9">
        <v>600</v>
      </c>
      <c r="I347" s="9">
        <v>390</v>
      </c>
      <c r="J347" s="9">
        <v>360</v>
      </c>
      <c r="K347" s="9">
        <v>330</v>
      </c>
      <c r="L347" s="26">
        <v>12</v>
      </c>
      <c r="M347" s="26">
        <v>40</v>
      </c>
      <c r="N347" s="152"/>
      <c r="O347" s="321">
        <f t="shared" ref="O347:O400" si="7">N347/L347</f>
        <v>0</v>
      </c>
      <c r="P347" s="791">
        <f>IF(Лист2!$D$2&gt;=60000,Лист1!K347*Лист1!N347,IF(Лист2!$C$2&gt;=30000,Лист1!J347*Лист1!N347,Лист1!I347*Лист1!N347))</f>
        <v>0</v>
      </c>
      <c r="Q347" s="1036"/>
      <c r="R347" s="951"/>
      <c r="S347" s="951"/>
      <c r="T347" s="973"/>
      <c r="U347" s="973"/>
      <c r="V347" s="973"/>
      <c r="W347" s="973"/>
      <c r="X347" s="973"/>
      <c r="Y347" s="973"/>
      <c r="Z347" s="973"/>
      <c r="AA347" s="973"/>
      <c r="AB347" s="973"/>
      <c r="AC347" s="973"/>
      <c r="AD347" s="973"/>
      <c r="AE347" s="973"/>
      <c r="AF347" s="973"/>
    </row>
    <row r="348" spans="1:32" s="974" customFormat="1" ht="32.25" customHeight="1">
      <c r="A348" s="1207"/>
      <c r="B348" s="797" t="s">
        <v>1798</v>
      </c>
      <c r="C348" s="98" t="s">
        <v>289</v>
      </c>
      <c r="D348" s="140">
        <v>4603739666439</v>
      </c>
      <c r="E348" s="787">
        <v>3304990000</v>
      </c>
      <c r="F348" s="408" t="s">
        <v>768</v>
      </c>
      <c r="G348" s="17" t="s">
        <v>9</v>
      </c>
      <c r="H348" s="17">
        <v>600</v>
      </c>
      <c r="I348" s="17">
        <v>390</v>
      </c>
      <c r="J348" s="17">
        <v>360</v>
      </c>
      <c r="K348" s="17">
        <v>330</v>
      </c>
      <c r="L348" s="26">
        <v>12</v>
      </c>
      <c r="M348" s="26">
        <v>40</v>
      </c>
      <c r="N348" s="61"/>
      <c r="O348" s="801">
        <f t="shared" si="7"/>
        <v>0</v>
      </c>
      <c r="P348" s="794">
        <f>IF(Лист2!$D$2&gt;=60000,Лист1!K348*Лист1!N348,IF(Лист2!$C$2&gt;=30000,Лист1!J348*Лист1!N348,Лист1!I348*Лист1!N348))</f>
        <v>0</v>
      </c>
      <c r="Q348" s="1036"/>
      <c r="R348" s="951"/>
      <c r="S348" s="951"/>
      <c r="T348" s="973"/>
      <c r="U348" s="973"/>
      <c r="V348" s="973"/>
      <c r="W348" s="973"/>
      <c r="X348" s="973"/>
      <c r="Y348" s="973"/>
      <c r="Z348" s="973"/>
      <c r="AA348" s="973"/>
      <c r="AB348" s="973"/>
      <c r="AC348" s="973"/>
      <c r="AD348" s="973"/>
      <c r="AE348" s="973"/>
      <c r="AF348" s="973"/>
    </row>
    <row r="349" spans="1:32" s="974" customFormat="1" ht="33" hidden="1" customHeight="1">
      <c r="A349" s="1207"/>
      <c r="B349" s="1062" t="s">
        <v>1799</v>
      </c>
      <c r="C349" s="1063" t="s">
        <v>293</v>
      </c>
      <c r="D349" s="1064">
        <v>4603739874599</v>
      </c>
      <c r="E349" s="118">
        <v>3304990000</v>
      </c>
      <c r="F349" s="132" t="s">
        <v>769</v>
      </c>
      <c r="G349" s="1057" t="s">
        <v>9</v>
      </c>
      <c r="H349" s="1057">
        <v>680</v>
      </c>
      <c r="I349" s="1057">
        <v>442</v>
      </c>
      <c r="J349" s="1057">
        <v>408</v>
      </c>
      <c r="K349" s="1057">
        <v>374</v>
      </c>
      <c r="L349" s="26">
        <v>12</v>
      </c>
      <c r="M349" s="26">
        <v>40</v>
      </c>
      <c r="N349" s="1050"/>
      <c r="O349" s="321">
        <f t="shared" si="7"/>
        <v>0</v>
      </c>
      <c r="P349" s="1042">
        <f>IF(Лист2!$D$2&gt;=60000,Лист1!K349*Лист1!N349,IF(Лист2!$C$2&gt;=30000,Лист1!J349*Лист1!N349,Лист1!I349*Лист1!N349))</f>
        <v>0</v>
      </c>
      <c r="Q349" s="1165" t="s">
        <v>2684</v>
      </c>
      <c r="R349" s="951"/>
      <c r="S349" s="951"/>
      <c r="T349" s="973"/>
      <c r="U349" s="973"/>
      <c r="V349" s="973"/>
      <c r="W349" s="973"/>
      <c r="X349" s="973"/>
      <c r="Y349" s="973"/>
      <c r="Z349" s="973"/>
      <c r="AA349" s="973"/>
      <c r="AB349" s="973"/>
      <c r="AC349" s="973"/>
      <c r="AD349" s="973"/>
      <c r="AE349" s="973"/>
      <c r="AF349" s="973"/>
    </row>
    <row r="350" spans="1:32" s="974" customFormat="1" ht="24.9" customHeight="1">
      <c r="A350" s="1207"/>
      <c r="B350" s="797" t="s">
        <v>2391</v>
      </c>
      <c r="C350" s="100" t="s">
        <v>294</v>
      </c>
      <c r="D350" s="137">
        <v>4603739874605</v>
      </c>
      <c r="E350" s="787">
        <v>3304990000</v>
      </c>
      <c r="F350" s="408" t="s">
        <v>770</v>
      </c>
      <c r="G350" s="17" t="s">
        <v>9</v>
      </c>
      <c r="H350" s="17">
        <v>680</v>
      </c>
      <c r="I350" s="17">
        <v>442</v>
      </c>
      <c r="J350" s="17">
        <v>408</v>
      </c>
      <c r="K350" s="17">
        <v>374</v>
      </c>
      <c r="L350" s="26">
        <v>12</v>
      </c>
      <c r="M350" s="26">
        <v>40</v>
      </c>
      <c r="N350" s="61"/>
      <c r="O350" s="801">
        <f t="shared" si="7"/>
        <v>0</v>
      </c>
      <c r="P350" s="794">
        <f>IF(Лист2!$D$2&gt;=60000,Лист1!K350*Лист1!N350,IF(Лист2!$C$2&gt;=30000,Лист1!J350*Лист1!N350,Лист1!I350*Лист1!N350))</f>
        <v>0</v>
      </c>
      <c r="Q350" s="1036"/>
      <c r="R350" s="951"/>
      <c r="S350" s="951"/>
      <c r="T350" s="973"/>
      <c r="U350" s="973"/>
      <c r="V350" s="973"/>
      <c r="W350" s="973"/>
      <c r="X350" s="973"/>
      <c r="Y350" s="973"/>
      <c r="Z350" s="973"/>
      <c r="AA350" s="973"/>
      <c r="AB350" s="973"/>
      <c r="AC350" s="973"/>
      <c r="AD350" s="973"/>
      <c r="AE350" s="973"/>
      <c r="AF350" s="973"/>
    </row>
    <row r="351" spans="1:32" s="974" customFormat="1" ht="24.9" customHeight="1">
      <c r="A351" s="1196"/>
      <c r="B351" s="910" t="s">
        <v>2457</v>
      </c>
      <c r="C351" s="100" t="s">
        <v>74</v>
      </c>
      <c r="D351" s="137">
        <v>4603721331529</v>
      </c>
      <c r="E351" s="787">
        <v>3304990000</v>
      </c>
      <c r="F351" s="408" t="s">
        <v>771</v>
      </c>
      <c r="G351" s="17" t="s">
        <v>9</v>
      </c>
      <c r="H351" s="467">
        <v>480</v>
      </c>
      <c r="I351" s="467">
        <v>312</v>
      </c>
      <c r="J351" s="467">
        <v>288</v>
      </c>
      <c r="K351" s="467">
        <v>265</v>
      </c>
      <c r="L351" s="26">
        <v>20</v>
      </c>
      <c r="M351" s="26">
        <v>50</v>
      </c>
      <c r="N351" s="61"/>
      <c r="O351" s="801">
        <f t="shared" si="7"/>
        <v>0</v>
      </c>
      <c r="P351" s="794">
        <f>IF(Лист2!$D$2&gt;=60000,Лист1!K351*Лист1!N351,IF(Лист2!$C$2&gt;=30000,Лист1!J351*Лист1!N351,Лист1!I351*Лист1!N351))</f>
        <v>0</v>
      </c>
      <c r="Q351" s="1036"/>
      <c r="R351" s="951"/>
      <c r="S351" s="951"/>
      <c r="T351" s="973"/>
      <c r="U351" s="973"/>
      <c r="V351" s="973"/>
      <c r="W351" s="973"/>
      <c r="X351" s="973"/>
      <c r="Y351" s="973"/>
      <c r="Z351" s="973"/>
      <c r="AA351" s="973"/>
      <c r="AB351" s="973"/>
      <c r="AC351" s="973"/>
      <c r="AD351" s="973"/>
      <c r="AE351" s="973"/>
      <c r="AF351" s="973"/>
    </row>
    <row r="352" spans="1:32" s="974" customFormat="1" ht="26.4" customHeight="1">
      <c r="A352" s="1196"/>
      <c r="B352" s="386" t="s">
        <v>1800</v>
      </c>
      <c r="C352" s="106" t="s">
        <v>75</v>
      </c>
      <c r="D352" s="136">
        <v>4603721331536</v>
      </c>
      <c r="E352" s="118">
        <v>3304990000</v>
      </c>
      <c r="F352" s="132" t="s">
        <v>772</v>
      </c>
      <c r="G352" s="9" t="s">
        <v>9</v>
      </c>
      <c r="H352" s="214">
        <v>480</v>
      </c>
      <c r="I352" s="214">
        <v>312</v>
      </c>
      <c r="J352" s="214">
        <v>288</v>
      </c>
      <c r="K352" s="214">
        <v>265</v>
      </c>
      <c r="L352" s="11">
        <v>20</v>
      </c>
      <c r="M352" s="11">
        <v>50</v>
      </c>
      <c r="N352" s="152"/>
      <c r="O352" s="321">
        <f t="shared" si="7"/>
        <v>0</v>
      </c>
      <c r="P352" s="791">
        <f>IF(Лист2!$D$2&gt;=60000,Лист1!K352*Лист1!N352,IF(Лист2!$C$2&gt;=30000,Лист1!J352*Лист1!N352,Лист1!I352*Лист1!N352))</f>
        <v>0</v>
      </c>
      <c r="Q352" s="1036"/>
      <c r="R352" s="951"/>
      <c r="S352" s="951"/>
      <c r="T352" s="973"/>
      <c r="U352" s="973"/>
      <c r="V352" s="973"/>
      <c r="W352" s="973"/>
      <c r="X352" s="973"/>
      <c r="Y352" s="973"/>
      <c r="Z352" s="973"/>
      <c r="AA352" s="973"/>
      <c r="AB352" s="973"/>
      <c r="AC352" s="973"/>
      <c r="AD352" s="973"/>
      <c r="AE352" s="973"/>
      <c r="AF352" s="973"/>
    </row>
    <row r="353" spans="1:32" s="981" customFormat="1" ht="36.75" hidden="1" customHeight="1">
      <c r="A353" s="1207"/>
      <c r="B353" s="1062" t="s">
        <v>1801</v>
      </c>
      <c r="C353" s="1063" t="s">
        <v>76</v>
      </c>
      <c r="D353" s="1064">
        <v>4603721331543</v>
      </c>
      <c r="E353" s="787">
        <v>3304990000</v>
      </c>
      <c r="F353" s="408" t="s">
        <v>773</v>
      </c>
      <c r="G353" s="1057" t="s">
        <v>9</v>
      </c>
      <c r="H353" s="1068">
        <v>480</v>
      </c>
      <c r="I353" s="1068">
        <v>312</v>
      </c>
      <c r="J353" s="1068">
        <v>288</v>
      </c>
      <c r="K353" s="1068">
        <v>265</v>
      </c>
      <c r="L353" s="26">
        <v>20</v>
      </c>
      <c r="M353" s="26">
        <v>50</v>
      </c>
      <c r="N353" s="1050"/>
      <c r="O353" s="801">
        <f t="shared" si="7"/>
        <v>0</v>
      </c>
      <c r="P353" s="1042">
        <f>IF(Лист2!$D$2&gt;=60000,Лист1!K353*Лист1!N353,IF(Лист2!$C$2&gt;=30000,Лист1!J353*Лист1!N353,Лист1!I353*Лист1!N353))</f>
        <v>0</v>
      </c>
      <c r="Q353" s="1165" t="s">
        <v>2684</v>
      </c>
      <c r="R353" s="951"/>
      <c r="S353" s="951"/>
      <c r="T353" s="980"/>
      <c r="U353" s="980"/>
      <c r="V353" s="980"/>
      <c r="W353" s="980"/>
      <c r="X353" s="980"/>
      <c r="Y353" s="980"/>
      <c r="Z353" s="980"/>
      <c r="AA353" s="980"/>
      <c r="AB353" s="980"/>
      <c r="AC353" s="980"/>
      <c r="AD353" s="980"/>
      <c r="AE353" s="980"/>
      <c r="AF353" s="980"/>
    </row>
    <row r="354" spans="1:32" s="974" customFormat="1" ht="24.9" customHeight="1">
      <c r="A354" s="1196"/>
      <c r="B354" s="797" t="s">
        <v>1802</v>
      </c>
      <c r="C354" s="100" t="s">
        <v>249</v>
      </c>
      <c r="D354" s="137">
        <v>4603739666156</v>
      </c>
      <c r="E354" s="787">
        <v>3304990000</v>
      </c>
      <c r="F354" s="408" t="s">
        <v>774</v>
      </c>
      <c r="G354" s="17" t="s">
        <v>9</v>
      </c>
      <c r="H354" s="467">
        <v>480</v>
      </c>
      <c r="I354" s="467">
        <v>312</v>
      </c>
      <c r="J354" s="467">
        <v>288</v>
      </c>
      <c r="K354" s="467">
        <v>265</v>
      </c>
      <c r="L354" s="26">
        <v>20</v>
      </c>
      <c r="M354" s="26">
        <v>50</v>
      </c>
      <c r="N354" s="61"/>
      <c r="O354" s="801">
        <f t="shared" si="7"/>
        <v>0</v>
      </c>
      <c r="P354" s="794">
        <f>IF(Лист2!$D$2&gt;=60000,Лист1!K354*Лист1!N354,IF(Лист2!$C$2&gt;=30000,Лист1!J354*Лист1!N354,Лист1!I354*Лист1!N354))</f>
        <v>0</v>
      </c>
      <c r="Q354" s="1036"/>
      <c r="R354" s="951"/>
      <c r="S354" s="951"/>
      <c r="T354" s="973"/>
      <c r="U354" s="973"/>
      <c r="V354" s="973"/>
      <c r="W354" s="973"/>
      <c r="X354" s="973"/>
      <c r="Y354" s="973"/>
      <c r="Z354" s="973"/>
      <c r="AA354" s="973"/>
      <c r="AB354" s="973"/>
      <c r="AC354" s="973"/>
      <c r="AD354" s="973"/>
      <c r="AE354" s="973"/>
      <c r="AF354" s="973"/>
    </row>
    <row r="355" spans="1:32" s="974" customFormat="1" ht="34.950000000000003" customHeight="1">
      <c r="A355" s="1196"/>
      <c r="B355" s="797" t="s">
        <v>2458</v>
      </c>
      <c r="C355" s="100" t="s">
        <v>250</v>
      </c>
      <c r="D355" s="137">
        <v>4603739666149</v>
      </c>
      <c r="E355" s="787">
        <v>3304990000</v>
      </c>
      <c r="F355" s="408" t="s">
        <v>775</v>
      </c>
      <c r="G355" s="17" t="s">
        <v>9</v>
      </c>
      <c r="H355" s="467">
        <v>480</v>
      </c>
      <c r="I355" s="467">
        <v>312</v>
      </c>
      <c r="J355" s="467">
        <v>288</v>
      </c>
      <c r="K355" s="467">
        <v>265</v>
      </c>
      <c r="L355" s="26">
        <v>20</v>
      </c>
      <c r="M355" s="26">
        <v>50</v>
      </c>
      <c r="N355" s="61"/>
      <c r="O355" s="801">
        <f t="shared" si="7"/>
        <v>0</v>
      </c>
      <c r="P355" s="794">
        <f>IF(Лист2!$D$2&gt;=60000,Лист1!K355*Лист1!N355,IF(Лист2!$C$2&gt;=30000,Лист1!J355*Лист1!N355,Лист1!I355*Лист1!N355))</f>
        <v>0</v>
      </c>
      <c r="Q355" s="1036"/>
      <c r="R355" s="951"/>
      <c r="S355" s="951"/>
      <c r="T355" s="973"/>
      <c r="U355" s="973"/>
      <c r="V355" s="973"/>
      <c r="W355" s="973"/>
      <c r="X355" s="973"/>
      <c r="Y355" s="973"/>
      <c r="Z355" s="973"/>
      <c r="AA355" s="973"/>
      <c r="AB355" s="973"/>
      <c r="AC355" s="973"/>
      <c r="AD355" s="973"/>
      <c r="AE355" s="973"/>
      <c r="AF355" s="973"/>
    </row>
    <row r="356" spans="1:32" s="974" customFormat="1" ht="28.2" customHeight="1">
      <c r="A356" s="1196"/>
      <c r="B356" s="797" t="s">
        <v>2392</v>
      </c>
      <c r="C356" s="100" t="s">
        <v>277</v>
      </c>
      <c r="D356" s="137">
        <v>4603739874414</v>
      </c>
      <c r="E356" s="787">
        <v>3304990000</v>
      </c>
      <c r="F356" s="408" t="s">
        <v>776</v>
      </c>
      <c r="G356" s="17" t="s">
        <v>9</v>
      </c>
      <c r="H356" s="467">
        <v>480</v>
      </c>
      <c r="I356" s="467">
        <v>312</v>
      </c>
      <c r="J356" s="467">
        <v>288</v>
      </c>
      <c r="K356" s="467">
        <v>265</v>
      </c>
      <c r="L356" s="26">
        <v>20</v>
      </c>
      <c r="M356" s="26">
        <v>50</v>
      </c>
      <c r="N356" s="61"/>
      <c r="O356" s="801">
        <f t="shared" si="7"/>
        <v>0</v>
      </c>
      <c r="P356" s="794">
        <f>IF(Лист2!$D$2&gt;=60000,Лист1!K356*Лист1!N356,IF(Лист2!$C$2&gt;=30000,Лист1!J356*Лист1!N356,Лист1!I356*Лист1!N356))</f>
        <v>0</v>
      </c>
      <c r="Q356" s="1036"/>
      <c r="R356" s="951"/>
      <c r="S356" s="951"/>
      <c r="T356" s="973"/>
      <c r="U356" s="973"/>
      <c r="V356" s="973"/>
      <c r="W356" s="973"/>
      <c r="X356" s="973"/>
      <c r="Y356" s="973"/>
      <c r="Z356" s="973"/>
      <c r="AA356" s="973"/>
      <c r="AB356" s="973"/>
      <c r="AC356" s="973"/>
      <c r="AD356" s="973"/>
      <c r="AE356" s="973"/>
      <c r="AF356" s="973"/>
    </row>
    <row r="357" spans="1:32" s="974" customFormat="1" ht="30" customHeight="1">
      <c r="A357" s="1196"/>
      <c r="B357" s="386" t="s">
        <v>2217</v>
      </c>
      <c r="C357" s="106" t="s">
        <v>292</v>
      </c>
      <c r="D357" s="136">
        <v>4603739876029</v>
      </c>
      <c r="E357" s="118">
        <v>3304990000</v>
      </c>
      <c r="F357" s="132" t="s">
        <v>777</v>
      </c>
      <c r="G357" s="9" t="s">
        <v>9</v>
      </c>
      <c r="H357" s="214">
        <v>480</v>
      </c>
      <c r="I357" s="214">
        <v>312</v>
      </c>
      <c r="J357" s="214">
        <v>288</v>
      </c>
      <c r="K357" s="214">
        <v>265</v>
      </c>
      <c r="L357" s="11">
        <v>20</v>
      </c>
      <c r="M357" s="11">
        <v>50</v>
      </c>
      <c r="N357" s="152"/>
      <c r="O357" s="321">
        <f t="shared" si="7"/>
        <v>0</v>
      </c>
      <c r="P357" s="791">
        <f>IF(Лист2!$D$2&gt;=60000,Лист1!K357*Лист1!N357,IF(Лист2!$C$2&gt;=30000,Лист1!J357*Лист1!N357,Лист1!I357*Лист1!N357))</f>
        <v>0</v>
      </c>
      <c r="Q357" s="1036"/>
      <c r="R357" s="951"/>
      <c r="S357" s="951"/>
      <c r="T357" s="973"/>
      <c r="U357" s="973"/>
      <c r="V357" s="973"/>
      <c r="W357" s="973"/>
      <c r="X357" s="973"/>
      <c r="Y357" s="973"/>
      <c r="Z357" s="973"/>
      <c r="AA357" s="973"/>
      <c r="AB357" s="973"/>
      <c r="AC357" s="973"/>
      <c r="AD357" s="973"/>
      <c r="AE357" s="973"/>
      <c r="AF357" s="973"/>
    </row>
    <row r="358" spans="1:32" s="974" customFormat="1" ht="24.9" customHeight="1">
      <c r="A358" s="1196"/>
      <c r="B358" s="386" t="s">
        <v>1803</v>
      </c>
      <c r="C358" s="106" t="s">
        <v>291</v>
      </c>
      <c r="D358" s="136">
        <v>4603739666446</v>
      </c>
      <c r="E358" s="118">
        <v>3304990000</v>
      </c>
      <c r="F358" s="132" t="s">
        <v>778</v>
      </c>
      <c r="G358" s="9" t="s">
        <v>9</v>
      </c>
      <c r="H358" s="214">
        <v>480</v>
      </c>
      <c r="I358" s="214">
        <v>312</v>
      </c>
      <c r="J358" s="214">
        <v>288</v>
      </c>
      <c r="K358" s="214">
        <v>265</v>
      </c>
      <c r="L358" s="11">
        <v>20</v>
      </c>
      <c r="M358" s="11">
        <v>50</v>
      </c>
      <c r="N358" s="152"/>
      <c r="O358" s="321">
        <f t="shared" si="7"/>
        <v>0</v>
      </c>
      <c r="P358" s="791">
        <f>IF(Лист2!$D$2&gt;=60000,Лист1!K358*Лист1!N358,IF(Лист2!$C$2&gt;=30000,Лист1!J358*Лист1!N358,Лист1!I358*Лист1!N358))</f>
        <v>0</v>
      </c>
      <c r="Q358" s="1036"/>
      <c r="R358" s="951"/>
      <c r="S358" s="951"/>
      <c r="T358" s="973"/>
      <c r="U358" s="973"/>
      <c r="V358" s="973"/>
      <c r="W358" s="973"/>
      <c r="X358" s="973"/>
      <c r="Y358" s="973"/>
      <c r="Z358" s="973"/>
      <c r="AA358" s="973"/>
      <c r="AB358" s="973"/>
      <c r="AC358" s="973"/>
      <c r="AD358" s="973"/>
      <c r="AE358" s="973"/>
      <c r="AF358" s="973"/>
    </row>
    <row r="359" spans="1:32" s="974" customFormat="1" ht="24.9" customHeight="1">
      <c r="A359" s="1196"/>
      <c r="B359" s="815" t="s">
        <v>2674</v>
      </c>
      <c r="C359" s="581" t="s">
        <v>382</v>
      </c>
      <c r="D359" s="582">
        <v>4603739875473</v>
      </c>
      <c r="E359" s="812">
        <v>3304990000</v>
      </c>
      <c r="F359" s="560" t="s">
        <v>779</v>
      </c>
      <c r="G359" s="552" t="s">
        <v>9</v>
      </c>
      <c r="H359" s="574">
        <v>350</v>
      </c>
      <c r="I359" s="901">
        <v>140</v>
      </c>
      <c r="J359" s="901">
        <v>140</v>
      </c>
      <c r="K359" s="901">
        <v>140</v>
      </c>
      <c r="L359" s="583">
        <v>50</v>
      </c>
      <c r="M359" s="583">
        <v>200</v>
      </c>
      <c r="N359" s="555"/>
      <c r="O359" s="813">
        <f t="shared" si="7"/>
        <v>0</v>
      </c>
      <c r="P359" s="814">
        <f>IF(Лист2!$D$2&gt;=60000,Лист1!K359*Лист1!N359,IF(Лист2!$C$2&gt;=30000,Лист1!J359*Лист1!N359,Лист1!I359*Лист1!N359))</f>
        <v>0</v>
      </c>
      <c r="Q359" s="1036"/>
      <c r="R359" s="951"/>
      <c r="S359" s="951"/>
      <c r="T359" s="973"/>
      <c r="U359" s="973"/>
      <c r="V359" s="973"/>
      <c r="W359" s="973"/>
      <c r="X359" s="973"/>
      <c r="Y359" s="973"/>
      <c r="Z359" s="973"/>
      <c r="AA359" s="973"/>
      <c r="AB359" s="973"/>
      <c r="AC359" s="973"/>
      <c r="AD359" s="973"/>
      <c r="AE359" s="973"/>
      <c r="AF359" s="973"/>
    </row>
    <row r="360" spans="1:32" s="974" customFormat="1" ht="24.9" customHeight="1">
      <c r="A360" s="1196"/>
      <c r="B360" s="797" t="s">
        <v>478</v>
      </c>
      <c r="C360" s="100" t="s">
        <v>383</v>
      </c>
      <c r="D360" s="137">
        <v>4603739875480</v>
      </c>
      <c r="E360" s="118">
        <v>3304990000</v>
      </c>
      <c r="F360" s="132" t="s">
        <v>780</v>
      </c>
      <c r="G360" s="17" t="s">
        <v>9</v>
      </c>
      <c r="H360" s="42">
        <v>350</v>
      </c>
      <c r="I360" s="227">
        <v>228</v>
      </c>
      <c r="J360" s="227">
        <v>210</v>
      </c>
      <c r="K360" s="227">
        <v>193</v>
      </c>
      <c r="L360" s="26">
        <v>50</v>
      </c>
      <c r="M360" s="26">
        <v>200</v>
      </c>
      <c r="N360" s="61"/>
      <c r="O360" s="321">
        <f t="shared" si="7"/>
        <v>0</v>
      </c>
      <c r="P360" s="791">
        <f>IF(Лист2!$D$2&gt;=60000,Лист1!K360*Лист1!N360,IF(Лист2!$C$2&gt;=30000,Лист1!J360*Лист1!N360,Лист1!I360*Лист1!N360))</f>
        <v>0</v>
      </c>
      <c r="Q360" s="1036"/>
      <c r="R360" s="951"/>
      <c r="S360" s="951"/>
      <c r="T360" s="973"/>
      <c r="U360" s="973"/>
      <c r="V360" s="973"/>
      <c r="W360" s="973"/>
      <c r="X360" s="973"/>
      <c r="Y360" s="973"/>
      <c r="Z360" s="973"/>
      <c r="AA360" s="973"/>
      <c r="AB360" s="973"/>
      <c r="AC360" s="973"/>
      <c r="AD360" s="973"/>
      <c r="AE360" s="973"/>
      <c r="AF360" s="973"/>
    </row>
    <row r="361" spans="1:32" s="974" customFormat="1" ht="24.9" customHeight="1">
      <c r="A361" s="1196"/>
      <c r="B361" s="386" t="s">
        <v>1804</v>
      </c>
      <c r="C361" s="172" t="s">
        <v>1062</v>
      </c>
      <c r="D361" s="137">
        <v>4603766015859</v>
      </c>
      <c r="E361" s="118">
        <v>3304990000</v>
      </c>
      <c r="F361" s="118" t="s">
        <v>1285</v>
      </c>
      <c r="G361" s="17" t="s">
        <v>9</v>
      </c>
      <c r="H361" s="151">
        <v>440</v>
      </c>
      <c r="I361" s="151">
        <v>286</v>
      </c>
      <c r="J361" s="151">
        <v>264</v>
      </c>
      <c r="K361" s="151">
        <v>242</v>
      </c>
      <c r="L361" s="26">
        <v>10</v>
      </c>
      <c r="M361" s="26">
        <v>40</v>
      </c>
      <c r="N361" s="61"/>
      <c r="O361" s="321">
        <f t="shared" si="7"/>
        <v>0</v>
      </c>
      <c r="P361" s="791">
        <f>IF(Лист2!$D$2&gt;=60000,Лист1!K361*Лист1!N361,IF(Лист2!$C$2&gt;=30000,Лист1!J361*Лист1!N361,Лист1!I361*Лист1!N361))</f>
        <v>0</v>
      </c>
      <c r="Q361" s="1036"/>
      <c r="R361" s="951"/>
      <c r="S361" s="951"/>
      <c r="T361" s="973"/>
      <c r="U361" s="973"/>
      <c r="V361" s="973"/>
      <c r="W361" s="973"/>
      <c r="X361" s="973"/>
      <c r="Y361" s="973"/>
      <c r="Z361" s="973"/>
      <c r="AA361" s="973"/>
      <c r="AB361" s="973"/>
      <c r="AC361" s="973"/>
      <c r="AD361" s="973"/>
      <c r="AE361" s="973"/>
      <c r="AF361" s="973"/>
    </row>
    <row r="362" spans="1:32" s="974" customFormat="1" ht="36" customHeight="1">
      <c r="A362" s="1196"/>
      <c r="B362" s="413" t="s">
        <v>1850</v>
      </c>
      <c r="C362" s="423" t="s">
        <v>1063</v>
      </c>
      <c r="D362" s="137">
        <v>4603766015866</v>
      </c>
      <c r="E362" s="787">
        <v>3304990000</v>
      </c>
      <c r="F362" s="787" t="s">
        <v>1286</v>
      </c>
      <c r="G362" s="17" t="s">
        <v>9</v>
      </c>
      <c r="H362" s="42">
        <v>440</v>
      </c>
      <c r="I362" s="151">
        <v>286</v>
      </c>
      <c r="J362" s="151">
        <v>264</v>
      </c>
      <c r="K362" s="151">
        <v>242</v>
      </c>
      <c r="L362" s="26">
        <v>10</v>
      </c>
      <c r="M362" s="26">
        <v>40</v>
      </c>
      <c r="N362" s="61"/>
      <c r="O362" s="801">
        <f t="shared" si="7"/>
        <v>0</v>
      </c>
      <c r="P362" s="794">
        <f>IF(Лист2!$D$2&gt;=60000,Лист1!K362*Лист1!N362,IF(Лист2!$C$2&gt;=30000,Лист1!J362*Лист1!N362,Лист1!I362*Лист1!N362))</f>
        <v>0</v>
      </c>
      <c r="Q362" s="1036"/>
      <c r="R362" s="951"/>
      <c r="S362" s="951"/>
      <c r="T362" s="973"/>
      <c r="U362" s="973"/>
      <c r="V362" s="973"/>
      <c r="W362" s="973"/>
      <c r="X362" s="973"/>
      <c r="Y362" s="973"/>
      <c r="Z362" s="973"/>
      <c r="AA362" s="973"/>
      <c r="AB362" s="973"/>
      <c r="AC362" s="973"/>
      <c r="AD362" s="973"/>
      <c r="AE362" s="973"/>
      <c r="AF362" s="973"/>
    </row>
    <row r="363" spans="1:32" s="974" customFormat="1" ht="24.9" customHeight="1">
      <c r="A363" s="1196"/>
      <c r="B363" s="815" t="s">
        <v>2610</v>
      </c>
      <c r="C363" s="550" t="s">
        <v>1064</v>
      </c>
      <c r="D363" s="582">
        <v>4603766015873</v>
      </c>
      <c r="E363" s="812">
        <v>3304990000</v>
      </c>
      <c r="F363" s="812" t="s">
        <v>1287</v>
      </c>
      <c r="G363" s="552" t="s">
        <v>9</v>
      </c>
      <c r="H363" s="574">
        <v>440</v>
      </c>
      <c r="I363" s="574">
        <v>132</v>
      </c>
      <c r="J363" s="574">
        <v>132</v>
      </c>
      <c r="K363" s="574">
        <v>132</v>
      </c>
      <c r="L363" s="583">
        <v>10</v>
      </c>
      <c r="M363" s="583">
        <v>40</v>
      </c>
      <c r="N363" s="555"/>
      <c r="O363" s="813">
        <f t="shared" si="7"/>
        <v>0</v>
      </c>
      <c r="P363" s="814">
        <f>IF(Лист2!$D$2&gt;=60000,Лист1!K363*Лист1!N363,IF(Лист2!$C$2&gt;=30000,Лист1!J363*Лист1!N363,Лист1!I363*Лист1!N363))</f>
        <v>0</v>
      </c>
      <c r="Q363" s="1036"/>
      <c r="R363" s="951"/>
      <c r="S363" s="951"/>
      <c r="T363" s="973"/>
      <c r="U363" s="973"/>
      <c r="V363" s="973"/>
      <c r="W363" s="973"/>
      <c r="X363" s="973"/>
      <c r="Y363" s="973"/>
      <c r="Z363" s="973"/>
      <c r="AA363" s="973"/>
      <c r="AB363" s="973"/>
      <c r="AC363" s="973"/>
      <c r="AD363" s="973"/>
      <c r="AE363" s="973"/>
      <c r="AF363" s="973"/>
    </row>
    <row r="364" spans="1:32" s="974" customFormat="1" ht="27.6" customHeight="1">
      <c r="A364" s="1196"/>
      <c r="B364" s="386" t="s">
        <v>1805</v>
      </c>
      <c r="C364" s="172" t="s">
        <v>1065</v>
      </c>
      <c r="D364" s="137">
        <v>4603766015880</v>
      </c>
      <c r="E364" s="118">
        <v>3304990000</v>
      </c>
      <c r="F364" s="118" t="s">
        <v>1288</v>
      </c>
      <c r="G364" s="17" t="s">
        <v>9</v>
      </c>
      <c r="H364" s="151">
        <v>440</v>
      </c>
      <c r="I364" s="151">
        <v>286</v>
      </c>
      <c r="J364" s="151">
        <v>264</v>
      </c>
      <c r="K364" s="19">
        <v>242</v>
      </c>
      <c r="L364" s="26">
        <v>10</v>
      </c>
      <c r="M364" s="26">
        <v>40</v>
      </c>
      <c r="N364" s="61"/>
      <c r="O364" s="321">
        <f t="shared" si="7"/>
        <v>0</v>
      </c>
      <c r="P364" s="791">
        <f>IF(Лист2!$D$2&gt;=60000,Лист1!K364*Лист1!N364,IF(Лист2!$C$2&gt;=30000,Лист1!J364*Лист1!N364,Лист1!I364*Лист1!N364))</f>
        <v>0</v>
      </c>
      <c r="Q364" s="1036"/>
      <c r="R364" s="951"/>
      <c r="S364" s="951"/>
      <c r="T364" s="973"/>
      <c r="U364" s="973"/>
      <c r="V364" s="973"/>
      <c r="W364" s="973"/>
      <c r="X364" s="973"/>
      <c r="Y364" s="973"/>
      <c r="Z364" s="973"/>
      <c r="AA364" s="973"/>
      <c r="AB364" s="973"/>
      <c r="AC364" s="973"/>
      <c r="AD364" s="973"/>
      <c r="AE364" s="973"/>
      <c r="AF364" s="973"/>
    </row>
    <row r="365" spans="1:32" s="974" customFormat="1" ht="22.95" customHeight="1">
      <c r="A365" s="1196"/>
      <c r="B365" s="816" t="s">
        <v>2123</v>
      </c>
      <c r="C365" s="594" t="s">
        <v>1066</v>
      </c>
      <c r="D365" s="582">
        <v>4603766015927</v>
      </c>
      <c r="E365" s="812">
        <v>3304990000</v>
      </c>
      <c r="F365" s="812" t="s">
        <v>1289</v>
      </c>
      <c r="G365" s="552" t="s">
        <v>9</v>
      </c>
      <c r="H365" s="574">
        <v>440</v>
      </c>
      <c r="I365" s="574">
        <v>176</v>
      </c>
      <c r="J365" s="574">
        <v>176</v>
      </c>
      <c r="K365" s="574">
        <v>176</v>
      </c>
      <c r="L365" s="583">
        <v>10</v>
      </c>
      <c r="M365" s="583">
        <v>40</v>
      </c>
      <c r="N365" s="555"/>
      <c r="O365" s="813">
        <f t="shared" si="7"/>
        <v>0</v>
      </c>
      <c r="P365" s="814">
        <f>IF(Лист2!$D$2&gt;=60000,Лист1!K365*Лист1!N365,IF(Лист2!$C$2&gt;=30000,Лист1!J365*Лист1!N365,Лист1!I365*Лист1!N365))</f>
        <v>0</v>
      </c>
      <c r="Q365" s="1036"/>
      <c r="R365" s="951"/>
      <c r="S365" s="951"/>
      <c r="T365" s="973"/>
      <c r="U365" s="973"/>
      <c r="V365" s="973"/>
      <c r="W365" s="973"/>
      <c r="X365" s="973"/>
      <c r="Y365" s="973"/>
      <c r="Z365" s="973"/>
      <c r="AA365" s="973"/>
      <c r="AB365" s="973"/>
      <c r="AC365" s="973"/>
      <c r="AD365" s="973"/>
      <c r="AE365" s="973"/>
      <c r="AF365" s="973"/>
    </row>
    <row r="366" spans="1:32" s="974" customFormat="1" ht="24.9" customHeight="1">
      <c r="A366" s="1196"/>
      <c r="B366" s="818" t="s">
        <v>2124</v>
      </c>
      <c r="C366" s="595" t="s">
        <v>159</v>
      </c>
      <c r="D366" s="596">
        <v>4603734079326</v>
      </c>
      <c r="E366" s="812">
        <v>3304990000</v>
      </c>
      <c r="F366" s="560" t="s">
        <v>781</v>
      </c>
      <c r="G366" s="552" t="s">
        <v>9</v>
      </c>
      <c r="H366" s="574">
        <v>500</v>
      </c>
      <c r="I366" s="574">
        <v>200</v>
      </c>
      <c r="J366" s="574">
        <v>200</v>
      </c>
      <c r="K366" s="574">
        <v>200</v>
      </c>
      <c r="L366" s="574">
        <v>8</v>
      </c>
      <c r="M366" s="574">
        <v>25</v>
      </c>
      <c r="N366" s="555"/>
      <c r="O366" s="813">
        <f t="shared" si="7"/>
        <v>0</v>
      </c>
      <c r="P366" s="814">
        <f>IF(Лист2!$D$2&gt;=60000,Лист1!K366*Лист1!N366,IF(Лист2!$C$2&gt;=30000,Лист1!J366*Лист1!N366,Лист1!I366*Лист1!N366))</f>
        <v>0</v>
      </c>
      <c r="Q366" s="1036"/>
      <c r="R366" s="951"/>
      <c r="S366" s="951"/>
      <c r="T366" s="973"/>
      <c r="U366" s="973"/>
      <c r="V366" s="973"/>
      <c r="W366" s="973"/>
      <c r="X366" s="973"/>
      <c r="Y366" s="973"/>
      <c r="Z366" s="973"/>
      <c r="AA366" s="973"/>
      <c r="AB366" s="973"/>
      <c r="AC366" s="973"/>
      <c r="AD366" s="973"/>
      <c r="AE366" s="973"/>
      <c r="AF366" s="973"/>
    </row>
    <row r="367" spans="1:32" s="974" customFormat="1" ht="24.9" customHeight="1">
      <c r="A367" s="1196"/>
      <c r="B367" s="593" t="s">
        <v>2125</v>
      </c>
      <c r="C367" s="595" t="s">
        <v>160</v>
      </c>
      <c r="D367" s="596">
        <v>4603734079296</v>
      </c>
      <c r="E367" s="812">
        <v>3304990000</v>
      </c>
      <c r="F367" s="560" t="s">
        <v>782</v>
      </c>
      <c r="G367" s="552" t="s">
        <v>9</v>
      </c>
      <c r="H367" s="574">
        <v>500</v>
      </c>
      <c r="I367" s="574">
        <v>200</v>
      </c>
      <c r="J367" s="574">
        <v>200</v>
      </c>
      <c r="K367" s="574">
        <v>200</v>
      </c>
      <c r="L367" s="574">
        <v>8</v>
      </c>
      <c r="M367" s="574">
        <v>25</v>
      </c>
      <c r="N367" s="555"/>
      <c r="O367" s="813">
        <f t="shared" si="7"/>
        <v>0</v>
      </c>
      <c r="P367" s="814">
        <f>IF(Лист2!$D$2&gt;=60000,Лист1!K367*Лист1!N367,IF(Лист2!$C$2&gt;=30000,Лист1!J367*Лист1!N367,Лист1!I367*Лист1!N367))</f>
        <v>0</v>
      </c>
      <c r="Q367" s="1036"/>
      <c r="R367" s="951"/>
      <c r="S367" s="951"/>
      <c r="T367" s="973"/>
      <c r="U367" s="973"/>
      <c r="V367" s="973"/>
      <c r="W367" s="973"/>
      <c r="X367" s="973"/>
      <c r="Y367" s="973"/>
      <c r="Z367" s="973"/>
      <c r="AA367" s="973"/>
      <c r="AB367" s="973"/>
      <c r="AC367" s="973"/>
      <c r="AD367" s="973"/>
      <c r="AE367" s="973"/>
      <c r="AF367" s="973"/>
    </row>
    <row r="368" spans="1:32" s="974" customFormat="1" ht="36.6" customHeight="1">
      <c r="A368" s="1196"/>
      <c r="B368" s="796" t="s">
        <v>2326</v>
      </c>
      <c r="C368" s="98" t="s">
        <v>161</v>
      </c>
      <c r="D368" s="140">
        <v>4603734079302</v>
      </c>
      <c r="E368" s="787">
        <v>3304990000</v>
      </c>
      <c r="F368" s="408" t="s">
        <v>783</v>
      </c>
      <c r="G368" s="17" t="s">
        <v>9</v>
      </c>
      <c r="H368" s="42">
        <v>500</v>
      </c>
      <c r="I368" s="424">
        <v>345</v>
      </c>
      <c r="J368" s="424">
        <v>295</v>
      </c>
      <c r="K368" s="424">
        <v>275</v>
      </c>
      <c r="L368" s="42">
        <v>15</v>
      </c>
      <c r="M368" s="42">
        <v>45</v>
      </c>
      <c r="N368" s="61"/>
      <c r="O368" s="801">
        <f t="shared" si="7"/>
        <v>0</v>
      </c>
      <c r="P368" s="794">
        <f>IF(Лист2!$D$2&gt;=60000,Лист1!K368*Лист1!N368,IF(Лист2!$C$2&gt;=30000,Лист1!J368*Лист1!N368,Лист1!I368*Лист1!N368))</f>
        <v>0</v>
      </c>
      <c r="Q368" s="1036"/>
      <c r="R368" s="951"/>
      <c r="S368" s="951"/>
      <c r="T368" s="973"/>
      <c r="U368" s="973"/>
      <c r="V368" s="973"/>
      <c r="W368" s="973"/>
      <c r="X368" s="973"/>
      <c r="Y368" s="973"/>
      <c r="Z368" s="973"/>
      <c r="AA368" s="973"/>
      <c r="AB368" s="973"/>
      <c r="AC368" s="973"/>
      <c r="AD368" s="973"/>
      <c r="AE368" s="973"/>
      <c r="AF368" s="973"/>
    </row>
    <row r="369" spans="1:32" s="974" customFormat="1" ht="31.95" customHeight="1">
      <c r="A369" s="1196"/>
      <c r="B369" s="789" t="s">
        <v>2004</v>
      </c>
      <c r="C369" s="98" t="s">
        <v>384</v>
      </c>
      <c r="D369" s="140">
        <v>4603734079289</v>
      </c>
      <c r="E369" s="787">
        <v>3304990000</v>
      </c>
      <c r="F369" s="408" t="s">
        <v>784</v>
      </c>
      <c r="G369" s="17" t="s">
        <v>9</v>
      </c>
      <c r="H369" s="42">
        <v>700</v>
      </c>
      <c r="I369" s="42">
        <v>455</v>
      </c>
      <c r="J369" s="42">
        <v>420</v>
      </c>
      <c r="K369" s="42">
        <v>385</v>
      </c>
      <c r="L369" s="42">
        <v>15</v>
      </c>
      <c r="M369" s="42">
        <v>45</v>
      </c>
      <c r="N369" s="61"/>
      <c r="O369" s="801">
        <f t="shared" si="7"/>
        <v>0</v>
      </c>
      <c r="P369" s="794">
        <f>IF(Лист2!$D$2&gt;=60000,Лист1!K369*Лист1!N369,IF(Лист2!$C$2&gt;=30000,Лист1!J369*Лист1!N369,Лист1!I369*Лист1!N369))</f>
        <v>0</v>
      </c>
      <c r="Q369" s="1036"/>
      <c r="R369" s="951"/>
      <c r="S369" s="951"/>
      <c r="T369" s="973"/>
      <c r="U369" s="973"/>
      <c r="V369" s="973"/>
      <c r="W369" s="973"/>
      <c r="X369" s="973"/>
      <c r="Y369" s="973"/>
      <c r="Z369" s="973"/>
      <c r="AA369" s="973"/>
      <c r="AB369" s="973"/>
      <c r="AC369" s="973"/>
      <c r="AD369" s="973"/>
      <c r="AE369" s="973"/>
      <c r="AF369" s="973"/>
    </row>
    <row r="370" spans="1:32" s="974" customFormat="1" ht="24.9" customHeight="1">
      <c r="A370" s="1196"/>
      <c r="B370" s="818" t="s">
        <v>2459</v>
      </c>
      <c r="C370" s="595" t="s">
        <v>165</v>
      </c>
      <c r="D370" s="596">
        <v>4603734079319</v>
      </c>
      <c r="E370" s="812">
        <v>3304990000</v>
      </c>
      <c r="F370" s="560" t="s">
        <v>785</v>
      </c>
      <c r="G370" s="552" t="s">
        <v>9</v>
      </c>
      <c r="H370" s="574">
        <v>500</v>
      </c>
      <c r="I370" s="896">
        <v>200</v>
      </c>
      <c r="J370" s="896">
        <v>200</v>
      </c>
      <c r="K370" s="896">
        <v>200</v>
      </c>
      <c r="L370" s="574">
        <v>8</v>
      </c>
      <c r="M370" s="574">
        <v>25</v>
      </c>
      <c r="N370" s="555"/>
      <c r="O370" s="813">
        <f t="shared" si="7"/>
        <v>0</v>
      </c>
      <c r="P370" s="814">
        <f>IF(Лист2!$D$2&gt;=60000,Лист1!K370*Лист1!N370,IF(Лист2!$C$2&gt;=30000,Лист1!J370*Лист1!N370,Лист1!I370*Лист1!N370))</f>
        <v>0</v>
      </c>
      <c r="Q370" s="1036"/>
      <c r="R370" s="951"/>
      <c r="S370" s="951"/>
      <c r="T370" s="973"/>
      <c r="U370" s="973"/>
      <c r="V370" s="973"/>
      <c r="W370" s="973"/>
      <c r="X370" s="973"/>
      <c r="Y370" s="973"/>
      <c r="Z370" s="973"/>
      <c r="AA370" s="973"/>
      <c r="AB370" s="973"/>
      <c r="AC370" s="973"/>
      <c r="AD370" s="973"/>
      <c r="AE370" s="973"/>
      <c r="AF370" s="973"/>
    </row>
    <row r="371" spans="1:32" s="974" customFormat="1" ht="24.9" customHeight="1">
      <c r="A371" s="1196"/>
      <c r="B371" s="209" t="s">
        <v>1806</v>
      </c>
      <c r="C371" s="99" t="s">
        <v>467</v>
      </c>
      <c r="D371" s="139">
        <v>4603749312463</v>
      </c>
      <c r="E371" s="118">
        <v>3304990000</v>
      </c>
      <c r="F371" s="132" t="s">
        <v>786</v>
      </c>
      <c r="G371" s="9" t="s">
        <v>9</v>
      </c>
      <c r="H371" s="19">
        <v>440</v>
      </c>
      <c r="I371" s="19">
        <v>286</v>
      </c>
      <c r="J371" s="19">
        <v>264</v>
      </c>
      <c r="K371" s="19">
        <v>242</v>
      </c>
      <c r="L371" s="42">
        <v>15</v>
      </c>
      <c r="M371" s="42">
        <v>35</v>
      </c>
      <c r="N371" s="61"/>
      <c r="O371" s="321">
        <f t="shared" si="7"/>
        <v>0</v>
      </c>
      <c r="P371" s="791">
        <f>IF(Лист2!$D$2&gt;=60000,Лист1!K371*Лист1!N371,IF(Лист2!$C$2&gt;=30000,Лист1!J371*Лист1!N371,Лист1!I371*Лист1!N371))</f>
        <v>0</v>
      </c>
      <c r="Q371" s="1036"/>
      <c r="R371" s="951"/>
      <c r="S371" s="951"/>
      <c r="T371" s="973"/>
      <c r="U371" s="973"/>
      <c r="V371" s="973"/>
      <c r="W371" s="973"/>
      <c r="X371" s="973"/>
      <c r="Y371" s="973"/>
      <c r="Z371" s="973"/>
      <c r="AA371" s="973"/>
      <c r="AB371" s="973"/>
      <c r="AC371" s="973"/>
      <c r="AD371" s="973"/>
      <c r="AE371" s="973"/>
      <c r="AF371" s="973"/>
    </row>
    <row r="372" spans="1:32" s="974" customFormat="1" ht="24.9" customHeight="1">
      <c r="A372" s="1196"/>
      <c r="B372" s="209" t="s">
        <v>1807</v>
      </c>
      <c r="C372" s="99" t="s">
        <v>469</v>
      </c>
      <c r="D372" s="139">
        <v>4603749312456</v>
      </c>
      <c r="E372" s="118">
        <v>3304990000</v>
      </c>
      <c r="F372" s="132" t="s">
        <v>787</v>
      </c>
      <c r="G372" s="9" t="s">
        <v>9</v>
      </c>
      <c r="H372" s="19">
        <v>440</v>
      </c>
      <c r="I372" s="19">
        <v>286</v>
      </c>
      <c r="J372" s="19">
        <v>264</v>
      </c>
      <c r="K372" s="19">
        <v>242</v>
      </c>
      <c r="L372" s="42">
        <v>15</v>
      </c>
      <c r="M372" s="42">
        <v>35</v>
      </c>
      <c r="N372" s="61"/>
      <c r="O372" s="321">
        <f t="shared" si="7"/>
        <v>0</v>
      </c>
      <c r="P372" s="791">
        <f>IF(Лист2!$D$2&gt;=60000,Лист1!K372*Лист1!N372,IF(Лист2!$C$2&gt;=30000,Лист1!J372*Лист1!N372,Лист1!I372*Лист1!N372))</f>
        <v>0</v>
      </c>
      <c r="Q372" s="1036"/>
      <c r="R372" s="951"/>
      <c r="S372" s="951"/>
      <c r="T372" s="973"/>
      <c r="U372" s="973"/>
      <c r="V372" s="973"/>
      <c r="W372" s="973"/>
      <c r="X372" s="973"/>
      <c r="Y372" s="973"/>
      <c r="Z372" s="973"/>
      <c r="AA372" s="973"/>
      <c r="AB372" s="973"/>
      <c r="AC372" s="973"/>
      <c r="AD372" s="973"/>
      <c r="AE372" s="973"/>
      <c r="AF372" s="973"/>
    </row>
    <row r="373" spans="1:32" s="974" customFormat="1" ht="24.9" customHeight="1">
      <c r="A373" s="1196"/>
      <c r="B373" s="209" t="s">
        <v>2218</v>
      </c>
      <c r="C373" s="99" t="s">
        <v>470</v>
      </c>
      <c r="D373" s="139">
        <v>4603749312470</v>
      </c>
      <c r="E373" s="118">
        <v>3304990000</v>
      </c>
      <c r="F373" s="132" t="s">
        <v>788</v>
      </c>
      <c r="G373" s="9" t="s">
        <v>9</v>
      </c>
      <c r="H373" s="19">
        <v>440</v>
      </c>
      <c r="I373" s="19">
        <v>286</v>
      </c>
      <c r="J373" s="19">
        <v>264</v>
      </c>
      <c r="K373" s="19">
        <v>242</v>
      </c>
      <c r="L373" s="19">
        <v>15</v>
      </c>
      <c r="M373" s="19">
        <v>35</v>
      </c>
      <c r="N373" s="152"/>
      <c r="O373" s="321">
        <f t="shared" si="7"/>
        <v>0</v>
      </c>
      <c r="P373" s="791">
        <f>IF(Лист2!$D$2&gt;=60000,Лист1!K373*Лист1!N373,IF(Лист2!$C$2&gt;=30000,Лист1!J373*Лист1!N373,Лист1!I373*Лист1!N373))</f>
        <v>0</v>
      </c>
      <c r="Q373" s="1036"/>
      <c r="R373" s="951"/>
      <c r="S373" s="951"/>
      <c r="T373" s="973"/>
      <c r="U373" s="973"/>
      <c r="V373" s="973"/>
      <c r="W373" s="973"/>
      <c r="X373" s="973"/>
      <c r="Y373" s="973"/>
      <c r="Z373" s="973"/>
      <c r="AA373" s="973"/>
      <c r="AB373" s="973"/>
      <c r="AC373" s="973"/>
      <c r="AD373" s="973"/>
      <c r="AE373" s="973"/>
      <c r="AF373" s="973"/>
    </row>
    <row r="374" spans="1:32" s="985" customFormat="1" ht="28.95" customHeight="1">
      <c r="A374" s="1196"/>
      <c r="B374" s="391" t="s">
        <v>1639</v>
      </c>
      <c r="C374" s="99" t="s">
        <v>1514</v>
      </c>
      <c r="D374" s="139">
        <v>4603805759911</v>
      </c>
      <c r="E374" s="118">
        <v>3304990000</v>
      </c>
      <c r="F374" s="132" t="s">
        <v>1515</v>
      </c>
      <c r="G374" s="9" t="s">
        <v>9</v>
      </c>
      <c r="H374" s="42">
        <v>250</v>
      </c>
      <c r="I374" s="227">
        <v>163</v>
      </c>
      <c r="J374" s="227">
        <v>150</v>
      </c>
      <c r="K374" s="227">
        <v>138</v>
      </c>
      <c r="L374" s="19">
        <v>20</v>
      </c>
      <c r="M374" s="19">
        <v>45</v>
      </c>
      <c r="N374" s="123"/>
      <c r="O374" s="321">
        <f t="shared" si="7"/>
        <v>0</v>
      </c>
      <c r="P374" s="791">
        <f>IF(Лист2!$D$2&gt;=60000,Лист1!K374*Лист1!N374,IF(Лист2!$C$2&gt;=30000,Лист1!J374*Лист1!N374,Лист1!I374*Лист1!N374))</f>
        <v>0</v>
      </c>
      <c r="Q374" s="1036"/>
      <c r="R374" s="951"/>
      <c r="S374" s="951"/>
    </row>
    <row r="375" spans="1:32" s="985" customFormat="1" ht="37.5" hidden="1" customHeight="1">
      <c r="A375" s="1207"/>
      <c r="B375" s="1069" t="s">
        <v>1648</v>
      </c>
      <c r="C375" s="1066" t="s">
        <v>1517</v>
      </c>
      <c r="D375" s="1067">
        <v>4603805759928</v>
      </c>
      <c r="E375" s="118">
        <v>3304990000</v>
      </c>
      <c r="F375" s="132" t="s">
        <v>1518</v>
      </c>
      <c r="G375" s="1057" t="s">
        <v>9</v>
      </c>
      <c r="H375" s="1070">
        <v>250</v>
      </c>
      <c r="I375" s="1065">
        <v>163</v>
      </c>
      <c r="J375" s="1065">
        <v>150</v>
      </c>
      <c r="K375" s="1065">
        <v>138</v>
      </c>
      <c r="L375" s="19">
        <v>20</v>
      </c>
      <c r="M375" s="19">
        <v>45</v>
      </c>
      <c r="N375" s="1071"/>
      <c r="O375" s="321">
        <f t="shared" si="7"/>
        <v>0</v>
      </c>
      <c r="P375" s="1042">
        <f>IF(Лист2!$D$2&gt;=60000,Лист1!K375*Лист1!N375,IF(Лист2!$C$2&gt;=30000,Лист1!J375*Лист1!N375,Лист1!I375*Лист1!N375))</f>
        <v>0</v>
      </c>
      <c r="Q375" s="1165" t="s">
        <v>2684</v>
      </c>
      <c r="R375" s="951"/>
      <c r="S375" s="951"/>
    </row>
    <row r="376" spans="1:32" s="985" customFormat="1" ht="35.25" customHeight="1">
      <c r="A376" s="1207"/>
      <c r="B376" s="796" t="s">
        <v>1640</v>
      </c>
      <c r="C376" s="98" t="s">
        <v>1520</v>
      </c>
      <c r="D376" s="140">
        <v>4603805759935</v>
      </c>
      <c r="E376" s="787">
        <v>3304990000</v>
      </c>
      <c r="F376" s="408" t="s">
        <v>1521</v>
      </c>
      <c r="G376" s="17" t="s">
        <v>9</v>
      </c>
      <c r="H376" s="42">
        <v>250</v>
      </c>
      <c r="I376" s="457">
        <v>163</v>
      </c>
      <c r="J376" s="457">
        <v>150</v>
      </c>
      <c r="K376" s="457">
        <v>138</v>
      </c>
      <c r="L376" s="42">
        <v>20</v>
      </c>
      <c r="M376" s="42">
        <v>45</v>
      </c>
      <c r="N376" s="231"/>
      <c r="O376" s="801">
        <f t="shared" si="7"/>
        <v>0</v>
      </c>
      <c r="P376" s="794">
        <f>IF(Лист2!$D$2&gt;=60000,Лист1!K376*Лист1!N376,IF(Лист2!$C$2&gt;=30000,Лист1!J376*Лист1!N376,Лист1!I376*Лист1!N376))</f>
        <v>0</v>
      </c>
      <c r="Q376" s="1036"/>
      <c r="R376" s="951"/>
      <c r="S376" s="951"/>
    </row>
    <row r="377" spans="1:32" s="985" customFormat="1" ht="34.200000000000003" hidden="1" customHeight="1">
      <c r="A377" s="1196"/>
      <c r="B377" s="1069" t="s">
        <v>1641</v>
      </c>
      <c r="C377" s="1066" t="s">
        <v>1523</v>
      </c>
      <c r="D377" s="1067">
        <v>4603805759942</v>
      </c>
      <c r="E377" s="1074">
        <v>3304990000</v>
      </c>
      <c r="F377" s="1128" t="s">
        <v>1524</v>
      </c>
      <c r="G377" s="1057" t="s">
        <v>9</v>
      </c>
      <c r="H377" s="1070">
        <v>250</v>
      </c>
      <c r="I377" s="1065">
        <v>163</v>
      </c>
      <c r="J377" s="1065">
        <v>150</v>
      </c>
      <c r="K377" s="1065">
        <v>138</v>
      </c>
      <c r="L377" s="1070">
        <v>20</v>
      </c>
      <c r="M377" s="1070">
        <v>45</v>
      </c>
      <c r="N377" s="1071"/>
      <c r="O377" s="1129">
        <f t="shared" si="7"/>
        <v>0</v>
      </c>
      <c r="P377" s="1042">
        <f>IF(Лист2!$D$2&gt;=60000,Лист1!K377*Лист1!N377,IF(Лист2!$C$2&gt;=30000,Лист1!J377*Лист1!N377,Лист1!I377*Лист1!N377))</f>
        <v>0</v>
      </c>
      <c r="Q377" s="1165" t="s">
        <v>2684</v>
      </c>
      <c r="R377" s="951"/>
      <c r="S377" s="951"/>
    </row>
    <row r="378" spans="1:32" s="974" customFormat="1" ht="24.9" customHeight="1">
      <c r="A378" s="1196"/>
      <c r="B378" s="599" t="s">
        <v>2460</v>
      </c>
      <c r="C378" s="600" t="s">
        <v>154</v>
      </c>
      <c r="D378" s="601">
        <v>4603734079104</v>
      </c>
      <c r="E378" s="812">
        <v>3304990000</v>
      </c>
      <c r="F378" s="560" t="s">
        <v>1002</v>
      </c>
      <c r="G378" s="552" t="s">
        <v>9</v>
      </c>
      <c r="H378" s="574">
        <v>650</v>
      </c>
      <c r="I378" s="574">
        <v>260</v>
      </c>
      <c r="J378" s="574">
        <v>260</v>
      </c>
      <c r="K378" s="574">
        <v>260</v>
      </c>
      <c r="L378" s="558">
        <v>8</v>
      </c>
      <c r="M378" s="558">
        <v>25</v>
      </c>
      <c r="N378" s="555"/>
      <c r="O378" s="813">
        <f t="shared" si="7"/>
        <v>0</v>
      </c>
      <c r="P378" s="814">
        <f>IF(Лист2!$D$2&gt;=60000,Лист1!K378*Лист1!N378,IF(Лист2!$C$2&gt;=30000,Лист1!J378*Лист1!N378,Лист1!I378*Лист1!N378))</f>
        <v>0</v>
      </c>
      <c r="Q378" s="1036"/>
      <c r="R378" s="951"/>
      <c r="S378" s="951"/>
      <c r="T378" s="973"/>
      <c r="U378" s="973"/>
      <c r="V378" s="973"/>
      <c r="W378" s="973"/>
      <c r="X378" s="973"/>
      <c r="Y378" s="973"/>
      <c r="Z378" s="973"/>
      <c r="AA378" s="973"/>
      <c r="AB378" s="973"/>
      <c r="AC378" s="973"/>
      <c r="AD378" s="973"/>
      <c r="AE378" s="973"/>
      <c r="AF378" s="973"/>
    </row>
    <row r="379" spans="1:32" s="974" customFormat="1" ht="24.9" customHeight="1">
      <c r="A379" s="1196"/>
      <c r="B379" s="593" t="s">
        <v>2253</v>
      </c>
      <c r="C379" s="585" t="s">
        <v>78</v>
      </c>
      <c r="D379" s="838">
        <v>4603721331925</v>
      </c>
      <c r="E379" s="812">
        <v>3304990000</v>
      </c>
      <c r="F379" s="560" t="s">
        <v>789</v>
      </c>
      <c r="G379" s="552" t="s">
        <v>9</v>
      </c>
      <c r="H379" s="552">
        <v>500</v>
      </c>
      <c r="I379" s="552">
        <v>200</v>
      </c>
      <c r="J379" s="552">
        <v>200</v>
      </c>
      <c r="K379" s="552">
        <v>200</v>
      </c>
      <c r="L379" s="552">
        <v>10</v>
      </c>
      <c r="M379" s="552">
        <v>40</v>
      </c>
      <c r="N379" s="555"/>
      <c r="O379" s="813">
        <f t="shared" si="7"/>
        <v>0</v>
      </c>
      <c r="P379" s="814">
        <f>IF(Лист2!$D$2&gt;=60000,Лист1!K379*Лист1!N379,IF(Лист2!$C$2&gt;=30000,Лист1!J379*Лист1!N379,Лист1!I379*Лист1!N379))</f>
        <v>0</v>
      </c>
      <c r="Q379" s="1036"/>
      <c r="R379" s="951"/>
      <c r="S379" s="951"/>
      <c r="T379" s="973"/>
      <c r="U379" s="973"/>
      <c r="V379" s="973"/>
      <c r="W379" s="973"/>
      <c r="X379" s="973"/>
      <c r="Y379" s="973"/>
      <c r="Z379" s="973"/>
      <c r="AA379" s="973"/>
      <c r="AB379" s="973"/>
      <c r="AC379" s="973"/>
      <c r="AD379" s="973"/>
      <c r="AE379" s="973"/>
      <c r="AF379" s="973"/>
    </row>
    <row r="380" spans="1:32" s="979" customFormat="1" ht="24.9" customHeight="1">
      <c r="A380" s="1196"/>
      <c r="B380" s="593" t="s">
        <v>2327</v>
      </c>
      <c r="C380" s="585" t="s">
        <v>378</v>
      </c>
      <c r="D380" s="838">
        <v>4603739874902</v>
      </c>
      <c r="E380" s="812">
        <v>3304990000</v>
      </c>
      <c r="F380" s="560" t="s">
        <v>790</v>
      </c>
      <c r="G380" s="552" t="s">
        <v>9</v>
      </c>
      <c r="H380" s="552">
        <v>500</v>
      </c>
      <c r="I380" s="552">
        <v>200</v>
      </c>
      <c r="J380" s="552">
        <v>200</v>
      </c>
      <c r="K380" s="552">
        <v>200</v>
      </c>
      <c r="L380" s="552">
        <v>10</v>
      </c>
      <c r="M380" s="552">
        <v>40</v>
      </c>
      <c r="N380" s="555"/>
      <c r="O380" s="813">
        <f t="shared" si="7"/>
        <v>0</v>
      </c>
      <c r="P380" s="814">
        <f>IF(Лист2!$D$2&gt;=60000,Лист1!K380*Лист1!N380,IF(Лист2!$C$2&gt;=30000,Лист1!J380*Лист1!N380,Лист1!I380*Лист1!N380))</f>
        <v>0</v>
      </c>
      <c r="Q380" s="1036"/>
      <c r="R380" s="951"/>
      <c r="S380" s="951"/>
      <c r="T380" s="978"/>
      <c r="U380" s="978"/>
      <c r="V380" s="978"/>
      <c r="W380" s="978"/>
      <c r="X380" s="978"/>
      <c r="Y380" s="978"/>
      <c r="Z380" s="978"/>
      <c r="AA380" s="978"/>
      <c r="AB380" s="978"/>
      <c r="AC380" s="978"/>
      <c r="AD380" s="978"/>
      <c r="AE380" s="978"/>
      <c r="AF380" s="978"/>
    </row>
    <row r="381" spans="1:32" s="974" customFormat="1" ht="37.950000000000003" customHeight="1">
      <c r="A381" s="1196"/>
      <c r="B381" s="593" t="s">
        <v>2328</v>
      </c>
      <c r="C381" s="585" t="s">
        <v>375</v>
      </c>
      <c r="D381" s="838">
        <v>4603739874896</v>
      </c>
      <c r="E381" s="565">
        <v>3304990000</v>
      </c>
      <c r="F381" s="566" t="s">
        <v>791</v>
      </c>
      <c r="G381" s="552" t="s">
        <v>9</v>
      </c>
      <c r="H381" s="567">
        <v>500</v>
      </c>
      <c r="I381" s="893">
        <v>200</v>
      </c>
      <c r="J381" s="552">
        <v>200</v>
      </c>
      <c r="K381" s="552">
        <v>200</v>
      </c>
      <c r="L381" s="552">
        <v>10</v>
      </c>
      <c r="M381" s="552">
        <v>40</v>
      </c>
      <c r="N381" s="555"/>
      <c r="O381" s="813">
        <f t="shared" si="7"/>
        <v>0</v>
      </c>
      <c r="P381" s="814">
        <f>IF(Лист2!$D$2&gt;=60000,Лист1!K381*Лист1!N381,IF(Лист2!$C$2&gt;=30000,Лист1!J381*Лист1!N381,Лист1!I381*Лист1!N381))</f>
        <v>0</v>
      </c>
      <c r="Q381" s="1036"/>
      <c r="R381" s="951"/>
      <c r="S381" s="951"/>
      <c r="T381" s="973"/>
      <c r="U381" s="973"/>
      <c r="V381" s="973"/>
      <c r="W381" s="973"/>
      <c r="X381" s="973"/>
      <c r="Y381" s="973"/>
      <c r="Z381" s="973"/>
      <c r="AA381" s="973"/>
      <c r="AB381" s="973"/>
      <c r="AC381" s="973"/>
      <c r="AD381" s="973"/>
      <c r="AE381" s="973"/>
      <c r="AF381" s="973"/>
    </row>
    <row r="382" spans="1:32" s="985" customFormat="1" ht="38.4" customHeight="1" thickBot="1">
      <c r="A382" s="1197"/>
      <c r="B382" s="392" t="s">
        <v>2054</v>
      </c>
      <c r="C382" s="166" t="s">
        <v>1525</v>
      </c>
      <c r="D382" s="245">
        <v>4603805758884</v>
      </c>
      <c r="E382" s="135">
        <v>3304990000</v>
      </c>
      <c r="F382" s="160" t="s">
        <v>1526</v>
      </c>
      <c r="G382" s="120" t="s">
        <v>9</v>
      </c>
      <c r="H382" s="246">
        <v>450</v>
      </c>
      <c r="I382" s="227">
        <v>293</v>
      </c>
      <c r="J382" s="227">
        <v>270</v>
      </c>
      <c r="K382" s="227">
        <v>248</v>
      </c>
      <c r="L382" s="246">
        <v>10</v>
      </c>
      <c r="M382" s="246">
        <v>38</v>
      </c>
      <c r="N382" s="247"/>
      <c r="O382" s="321">
        <f t="shared" si="7"/>
        <v>0</v>
      </c>
      <c r="P382" s="791">
        <f>IF(Лист2!$D$2&gt;=60000,Лист1!K382*Лист1!N382,IF(Лист2!$C$2&gt;=30000,Лист1!J382*Лист1!N382,Лист1!I382*Лист1!N382))</f>
        <v>0</v>
      </c>
      <c r="Q382" s="1036"/>
      <c r="R382" s="951"/>
      <c r="S382" s="951"/>
    </row>
    <row r="383" spans="1:32" s="974" customFormat="1" ht="24.9" customHeight="1" thickBot="1">
      <c r="A383" s="1208" t="s">
        <v>79</v>
      </c>
      <c r="B383" s="1205"/>
      <c r="C383" s="251"/>
      <c r="D383" s="251"/>
      <c r="E383" s="940"/>
      <c r="F383" s="940"/>
      <c r="G383" s="238"/>
      <c r="H383" s="238"/>
      <c r="I383" s="238"/>
      <c r="J383" s="238"/>
      <c r="K383" s="238"/>
      <c r="L383" s="238"/>
      <c r="M383" s="238"/>
      <c r="N383" s="239"/>
      <c r="O383" s="321"/>
      <c r="P383" s="239"/>
      <c r="Q383" s="1036"/>
      <c r="R383" s="951"/>
      <c r="S383" s="951"/>
      <c r="T383" s="973"/>
      <c r="U383" s="973"/>
      <c r="V383" s="973"/>
      <c r="W383" s="973"/>
      <c r="X383" s="973"/>
      <c r="Y383" s="973"/>
      <c r="Z383" s="973"/>
      <c r="AA383" s="973"/>
      <c r="AB383" s="973"/>
      <c r="AC383" s="973"/>
      <c r="AD383" s="973"/>
      <c r="AE383" s="973"/>
      <c r="AF383" s="973"/>
    </row>
    <row r="384" spans="1:32" s="974" customFormat="1" ht="24.9" customHeight="1">
      <c r="A384" s="1216"/>
      <c r="B384" s="818" t="s">
        <v>2668</v>
      </c>
      <c r="C384" s="595" t="s">
        <v>82</v>
      </c>
      <c r="D384" s="582">
        <v>4603726088091</v>
      </c>
      <c r="E384" s="812">
        <v>3304990000</v>
      </c>
      <c r="F384" s="560" t="s">
        <v>792</v>
      </c>
      <c r="G384" s="552" t="s">
        <v>9</v>
      </c>
      <c r="H384" s="574">
        <v>500</v>
      </c>
      <c r="I384" s="812">
        <v>200</v>
      </c>
      <c r="J384" s="812">
        <v>200</v>
      </c>
      <c r="K384" s="812">
        <v>200</v>
      </c>
      <c r="L384" s="598">
        <v>25</v>
      </c>
      <c r="M384" s="598">
        <v>60</v>
      </c>
      <c r="N384" s="555"/>
      <c r="O384" s="813">
        <f t="shared" si="7"/>
        <v>0</v>
      </c>
      <c r="P384" s="814">
        <f>IF(Лист2!$D$2&gt;=60000,Лист1!K384*Лист1!N384,IF(Лист2!$C$2&gt;=30000,Лист1!J384*Лист1!N384,Лист1!I384*Лист1!N384))</f>
        <v>0</v>
      </c>
      <c r="Q384" s="1036"/>
      <c r="R384" s="951"/>
      <c r="S384" s="951"/>
      <c r="T384" s="973"/>
      <c r="U384" s="973"/>
      <c r="V384" s="973"/>
      <c r="W384" s="973"/>
      <c r="X384" s="973"/>
      <c r="Y384" s="973"/>
      <c r="Z384" s="973"/>
      <c r="AA384" s="973"/>
      <c r="AB384" s="973"/>
      <c r="AC384" s="973"/>
      <c r="AD384" s="973"/>
      <c r="AE384" s="973"/>
      <c r="AF384" s="973"/>
    </row>
    <row r="385" spans="1:32" s="974" customFormat="1" ht="24.9" customHeight="1">
      <c r="A385" s="1216"/>
      <c r="B385" s="789" t="s">
        <v>2126</v>
      </c>
      <c r="C385" s="98" t="s">
        <v>80</v>
      </c>
      <c r="D385" s="137">
        <v>4603726088107</v>
      </c>
      <c r="E385" s="787">
        <v>3304990000</v>
      </c>
      <c r="F385" s="408" t="s">
        <v>793</v>
      </c>
      <c r="G385" s="17" t="s">
        <v>9</v>
      </c>
      <c r="H385" s="42">
        <v>500</v>
      </c>
      <c r="I385" s="42">
        <v>325</v>
      </c>
      <c r="J385" s="42">
        <v>300</v>
      </c>
      <c r="K385" s="42">
        <v>275</v>
      </c>
      <c r="L385" s="783">
        <v>25</v>
      </c>
      <c r="M385" s="783">
        <v>60</v>
      </c>
      <c r="N385" s="61"/>
      <c r="O385" s="801">
        <f t="shared" si="7"/>
        <v>0</v>
      </c>
      <c r="P385" s="794">
        <f>IF(Лист2!$D$2&gt;=60000,Лист1!K385*Лист1!N385,IF(Лист2!$C$2&gt;=30000,Лист1!J385*Лист1!N385,Лист1!I385*Лист1!N385))</f>
        <v>0</v>
      </c>
      <c r="Q385" s="1036"/>
      <c r="R385" s="951"/>
      <c r="S385" s="951"/>
      <c r="T385" s="973"/>
      <c r="U385" s="973"/>
      <c r="V385" s="973"/>
      <c r="W385" s="973"/>
      <c r="X385" s="973"/>
      <c r="Y385" s="973"/>
      <c r="Z385" s="973"/>
      <c r="AA385" s="973"/>
      <c r="AB385" s="973"/>
      <c r="AC385" s="973"/>
      <c r="AD385" s="973"/>
      <c r="AE385" s="973"/>
      <c r="AF385" s="973"/>
    </row>
    <row r="386" spans="1:32" s="974" customFormat="1" ht="24.9" customHeight="1">
      <c r="A386" s="1216"/>
      <c r="B386" s="818" t="s">
        <v>2535</v>
      </c>
      <c r="C386" s="595" t="s">
        <v>81</v>
      </c>
      <c r="D386" s="582">
        <v>4603726088084</v>
      </c>
      <c r="E386" s="812">
        <v>3304990000</v>
      </c>
      <c r="F386" s="560" t="s">
        <v>794</v>
      </c>
      <c r="G386" s="552" t="s">
        <v>9</v>
      </c>
      <c r="H386" s="574">
        <v>500</v>
      </c>
      <c r="I386" s="812">
        <v>200</v>
      </c>
      <c r="J386" s="812">
        <v>200</v>
      </c>
      <c r="K386" s="812">
        <v>200</v>
      </c>
      <c r="L386" s="598">
        <v>25</v>
      </c>
      <c r="M386" s="598">
        <v>60</v>
      </c>
      <c r="N386" s="555"/>
      <c r="O386" s="813">
        <f t="shared" si="7"/>
        <v>0</v>
      </c>
      <c r="P386" s="814">
        <f>IF(Лист2!$D$2&gt;=60000,Лист1!K386*Лист1!N386,IF(Лист2!$C$2&gt;=30000,Лист1!J386*Лист1!N386,Лист1!I386*Лист1!N386))</f>
        <v>0</v>
      </c>
      <c r="Q386" s="1036"/>
      <c r="R386" s="951"/>
      <c r="S386" s="951"/>
      <c r="T386" s="973"/>
      <c r="U386" s="973"/>
      <c r="V386" s="973"/>
      <c r="W386" s="973"/>
      <c r="X386" s="973"/>
      <c r="Y386" s="973"/>
      <c r="Z386" s="973"/>
      <c r="AA386" s="973"/>
      <c r="AB386" s="973"/>
      <c r="AC386" s="973"/>
      <c r="AD386" s="973"/>
      <c r="AE386" s="973"/>
      <c r="AF386" s="973"/>
    </row>
    <row r="387" spans="1:32" s="974" customFormat="1" ht="24.9" customHeight="1">
      <c r="A387" s="1216"/>
      <c r="B387" s="789" t="s">
        <v>2127</v>
      </c>
      <c r="C387" s="98" t="s">
        <v>83</v>
      </c>
      <c r="D387" s="137">
        <v>4603726088114</v>
      </c>
      <c r="E387" s="787">
        <v>3304990000</v>
      </c>
      <c r="F387" s="408" t="s">
        <v>795</v>
      </c>
      <c r="G387" s="17" t="s">
        <v>9</v>
      </c>
      <c r="H387" s="42">
        <v>500</v>
      </c>
      <c r="I387" s="42">
        <v>325</v>
      </c>
      <c r="J387" s="42">
        <v>300</v>
      </c>
      <c r="K387" s="42">
        <v>275</v>
      </c>
      <c r="L387" s="783">
        <v>25</v>
      </c>
      <c r="M387" s="783">
        <v>60</v>
      </c>
      <c r="N387" s="61"/>
      <c r="O387" s="801">
        <f t="shared" si="7"/>
        <v>0</v>
      </c>
      <c r="P387" s="794">
        <f>IF(Лист2!$D$2&gt;=60000,Лист1!K387*Лист1!N387,IF(Лист2!$C$2&gt;=30000,Лист1!J387*Лист1!N387,Лист1!I387*Лист1!N387))</f>
        <v>0</v>
      </c>
      <c r="Q387" s="1036"/>
      <c r="R387" s="951"/>
      <c r="S387" s="951"/>
      <c r="T387" s="973"/>
      <c r="U387" s="973"/>
      <c r="V387" s="973"/>
      <c r="W387" s="973"/>
      <c r="X387" s="973"/>
      <c r="Y387" s="973"/>
      <c r="Z387" s="973"/>
      <c r="AA387" s="973"/>
      <c r="AB387" s="973"/>
      <c r="AC387" s="973"/>
      <c r="AD387" s="973"/>
      <c r="AE387" s="973"/>
      <c r="AF387" s="973"/>
    </row>
    <row r="388" spans="1:32" s="974" customFormat="1" ht="24.9" customHeight="1">
      <c r="A388" s="1216"/>
      <c r="B388" s="789" t="s">
        <v>2229</v>
      </c>
      <c r="C388" s="785" t="s">
        <v>2010</v>
      </c>
      <c r="D388" s="540">
        <v>4620143626118</v>
      </c>
      <c r="E388" s="787">
        <v>3304990000</v>
      </c>
      <c r="F388" s="800" t="s">
        <v>2011</v>
      </c>
      <c r="G388" s="502" t="s">
        <v>9</v>
      </c>
      <c r="H388" s="783">
        <v>500</v>
      </c>
      <c r="I388" s="201">
        <v>325</v>
      </c>
      <c r="J388" s="783">
        <v>300</v>
      </c>
      <c r="K388" s="783">
        <v>275</v>
      </c>
      <c r="L388" s="783">
        <v>25</v>
      </c>
      <c r="M388" s="783">
        <v>60</v>
      </c>
      <c r="N388" s="784"/>
      <c r="O388" s="801">
        <f t="shared" si="7"/>
        <v>0</v>
      </c>
      <c r="P388" s="794">
        <f>IF(Лист2!$D$2&gt;=60000,Лист1!K388*Лист1!N388,IF(Лист2!$C$2&gt;=30000,Лист1!J388*Лист1!N388,Лист1!I388*Лист1!N388))</f>
        <v>0</v>
      </c>
      <c r="Q388" s="1036"/>
      <c r="R388" s="951"/>
      <c r="S388" s="951"/>
      <c r="T388" s="973"/>
      <c r="U388" s="973"/>
      <c r="V388" s="973"/>
      <c r="W388" s="973"/>
      <c r="X388" s="973"/>
      <c r="Y388" s="973"/>
      <c r="Z388" s="973"/>
      <c r="AA388" s="973"/>
      <c r="AB388" s="973"/>
      <c r="AC388" s="973"/>
      <c r="AD388" s="973"/>
      <c r="AE388" s="973"/>
      <c r="AF388" s="973"/>
    </row>
    <row r="389" spans="1:32" s="974" customFormat="1" ht="24.9" customHeight="1">
      <c r="A389" s="1216"/>
      <c r="B389" s="818" t="s">
        <v>2536</v>
      </c>
      <c r="C389" s="595" t="s">
        <v>464</v>
      </c>
      <c r="D389" s="582">
        <v>4603739875596</v>
      </c>
      <c r="E389" s="812">
        <v>3304990000</v>
      </c>
      <c r="F389" s="560" t="s">
        <v>796</v>
      </c>
      <c r="G389" s="552" t="s">
        <v>9</v>
      </c>
      <c r="H389" s="574">
        <v>1890</v>
      </c>
      <c r="I389" s="574">
        <v>756</v>
      </c>
      <c r="J389" s="574">
        <v>756</v>
      </c>
      <c r="K389" s="574">
        <v>756</v>
      </c>
      <c r="L389" s="574">
        <v>4</v>
      </c>
      <c r="M389" s="574">
        <v>14</v>
      </c>
      <c r="N389" s="555"/>
      <c r="O389" s="813">
        <f t="shared" si="7"/>
        <v>0</v>
      </c>
      <c r="P389" s="814">
        <f>IF(Лист2!$D$2&gt;=60000,Лист1!K389*Лист1!N389,IF(Лист2!$C$2&gt;=30000,Лист1!J389*Лист1!N389,Лист1!I389*Лист1!N389))</f>
        <v>0</v>
      </c>
      <c r="Q389" s="1036"/>
      <c r="R389" s="951"/>
      <c r="S389" s="951"/>
      <c r="T389" s="973"/>
      <c r="U389" s="973"/>
      <c r="V389" s="973"/>
      <c r="W389" s="973"/>
      <c r="X389" s="973"/>
      <c r="Y389" s="973"/>
      <c r="Z389" s="973"/>
      <c r="AA389" s="973"/>
      <c r="AB389" s="973"/>
      <c r="AC389" s="973"/>
      <c r="AD389" s="973"/>
      <c r="AE389" s="973"/>
      <c r="AF389" s="973"/>
    </row>
    <row r="390" spans="1:32" s="974" customFormat="1" ht="24.9" customHeight="1">
      <c r="A390" s="1216"/>
      <c r="B390" s="789" t="s">
        <v>559</v>
      </c>
      <c r="C390" s="98" t="s">
        <v>463</v>
      </c>
      <c r="D390" s="137">
        <v>4603739875572</v>
      </c>
      <c r="E390" s="118">
        <v>3304990000</v>
      </c>
      <c r="F390" s="132" t="s">
        <v>797</v>
      </c>
      <c r="G390" s="17" t="s">
        <v>9</v>
      </c>
      <c r="H390" s="19">
        <v>1890</v>
      </c>
      <c r="I390" s="19">
        <v>1229</v>
      </c>
      <c r="J390" s="19">
        <v>1134</v>
      </c>
      <c r="K390" s="19">
        <v>1040</v>
      </c>
      <c r="L390" s="42">
        <v>4</v>
      </c>
      <c r="M390" s="42">
        <v>14</v>
      </c>
      <c r="N390" s="61"/>
      <c r="O390" s="321">
        <f t="shared" si="7"/>
        <v>0</v>
      </c>
      <c r="P390" s="791">
        <f>IF(Лист2!$D$2&gt;=60000,Лист1!K390*Лист1!N390,IF(Лист2!$C$2&gt;=30000,Лист1!J390*Лист1!N390,Лист1!I390*Лист1!N390))</f>
        <v>0</v>
      </c>
      <c r="Q390" s="1036"/>
      <c r="R390" s="951"/>
      <c r="S390" s="951"/>
      <c r="T390" s="973"/>
      <c r="U390" s="973"/>
      <c r="V390" s="973"/>
      <c r="W390" s="973"/>
      <c r="X390" s="973"/>
      <c r="Y390" s="973"/>
      <c r="Z390" s="973"/>
      <c r="AA390" s="973"/>
      <c r="AB390" s="973"/>
      <c r="AC390" s="973"/>
      <c r="AD390" s="973"/>
      <c r="AE390" s="973"/>
      <c r="AF390" s="973"/>
    </row>
    <row r="391" spans="1:32" s="974" customFormat="1" ht="24.9" customHeight="1">
      <c r="A391" s="1216"/>
      <c r="B391" s="818" t="s">
        <v>2537</v>
      </c>
      <c r="C391" s="595" t="s">
        <v>461</v>
      </c>
      <c r="D391" s="582">
        <v>4603739875589</v>
      </c>
      <c r="E391" s="812">
        <v>3304990000</v>
      </c>
      <c r="F391" s="560" t="s">
        <v>798</v>
      </c>
      <c r="G391" s="552" t="s">
        <v>9</v>
      </c>
      <c r="H391" s="574">
        <v>2550</v>
      </c>
      <c r="I391" s="574">
        <v>1020</v>
      </c>
      <c r="J391" s="574">
        <v>1020</v>
      </c>
      <c r="K391" s="574">
        <v>1020</v>
      </c>
      <c r="L391" s="574">
        <v>4</v>
      </c>
      <c r="M391" s="574">
        <v>14</v>
      </c>
      <c r="N391" s="555"/>
      <c r="O391" s="813">
        <f t="shared" si="7"/>
        <v>0</v>
      </c>
      <c r="P391" s="814">
        <f>IF(Лист2!$D$2&gt;=60000,Лист1!K391*Лист1!N391,IF(Лист2!$C$2&gt;=30000,Лист1!J391*Лист1!N391,Лист1!I391*Лист1!N391))</f>
        <v>0</v>
      </c>
      <c r="Q391" s="1036"/>
      <c r="R391" s="951"/>
      <c r="S391" s="951"/>
      <c r="T391" s="973"/>
      <c r="U391" s="973"/>
      <c r="V391" s="973"/>
      <c r="W391" s="973"/>
      <c r="X391" s="973"/>
      <c r="Y391" s="973"/>
      <c r="Z391" s="973"/>
      <c r="AA391" s="973"/>
      <c r="AB391" s="973"/>
      <c r="AC391" s="973"/>
      <c r="AD391" s="973"/>
      <c r="AE391" s="973"/>
      <c r="AF391" s="973"/>
    </row>
    <row r="392" spans="1:32" s="974" customFormat="1" ht="24.9" customHeight="1">
      <c r="A392" s="1216"/>
      <c r="B392" s="789" t="s">
        <v>2329</v>
      </c>
      <c r="C392" s="98" t="s">
        <v>462</v>
      </c>
      <c r="D392" s="137">
        <v>4603739875602</v>
      </c>
      <c r="E392" s="787">
        <v>3304990000</v>
      </c>
      <c r="F392" s="408" t="s">
        <v>799</v>
      </c>
      <c r="G392" s="17" t="s">
        <v>9</v>
      </c>
      <c r="H392" s="42">
        <v>1890</v>
      </c>
      <c r="I392" s="19">
        <v>1229</v>
      </c>
      <c r="J392" s="19">
        <v>1134</v>
      </c>
      <c r="K392" s="19">
        <v>1040</v>
      </c>
      <c r="L392" s="42">
        <v>4</v>
      </c>
      <c r="M392" s="42">
        <v>14</v>
      </c>
      <c r="N392" s="61"/>
      <c r="O392" s="801">
        <f t="shared" si="7"/>
        <v>0</v>
      </c>
      <c r="P392" s="794">
        <f>IF(Лист2!$D$2&gt;=60000,Лист1!K392*Лист1!N392,IF(Лист2!$C$2&gt;=30000,Лист1!J392*Лист1!N392,Лист1!I392*Лист1!N392))</f>
        <v>0</v>
      </c>
      <c r="Q392" s="1036"/>
      <c r="R392" s="951"/>
      <c r="S392" s="951"/>
      <c r="T392" s="973"/>
      <c r="U392" s="973"/>
      <c r="V392" s="973"/>
      <c r="W392" s="973"/>
      <c r="X392" s="973"/>
      <c r="Y392" s="973"/>
      <c r="Z392" s="973"/>
      <c r="AA392" s="973"/>
      <c r="AB392" s="973"/>
      <c r="AC392" s="973"/>
      <c r="AD392" s="973"/>
      <c r="AE392" s="973"/>
      <c r="AF392" s="973"/>
    </row>
    <row r="393" spans="1:32" s="974" customFormat="1" ht="35.4" customHeight="1">
      <c r="A393" s="1216"/>
      <c r="B393" s="599" t="s">
        <v>2128</v>
      </c>
      <c r="C393" s="600" t="s">
        <v>564</v>
      </c>
      <c r="D393" s="601">
        <v>4603749313224</v>
      </c>
      <c r="E393" s="812">
        <v>3304990000</v>
      </c>
      <c r="F393" s="560" t="s">
        <v>800</v>
      </c>
      <c r="G393" s="558" t="s">
        <v>9</v>
      </c>
      <c r="H393" s="558">
        <v>6600</v>
      </c>
      <c r="I393" s="558">
        <v>3630</v>
      </c>
      <c r="J393" s="558">
        <v>3630</v>
      </c>
      <c r="K393" s="558">
        <v>3630</v>
      </c>
      <c r="L393" s="558">
        <v>2</v>
      </c>
      <c r="M393" s="558"/>
      <c r="N393" s="602"/>
      <c r="O393" s="813">
        <f t="shared" si="7"/>
        <v>0</v>
      </c>
      <c r="P393" s="814">
        <f>IF(Лист2!$D$2&gt;=60000,Лист1!K393*Лист1!N393,IF(Лист2!$C$2&gt;=30000,Лист1!J393*Лист1!N393,Лист1!I393*Лист1!N393))</f>
        <v>0</v>
      </c>
      <c r="Q393" s="1036"/>
      <c r="R393" s="951"/>
      <c r="S393" s="951"/>
      <c r="T393" s="973"/>
      <c r="U393" s="973"/>
      <c r="V393" s="973"/>
      <c r="W393" s="973"/>
      <c r="X393" s="973"/>
      <c r="Y393" s="973"/>
      <c r="Z393" s="973"/>
      <c r="AA393" s="973"/>
      <c r="AB393" s="973"/>
      <c r="AC393" s="973"/>
      <c r="AD393" s="973"/>
      <c r="AE393" s="973"/>
      <c r="AF393" s="973"/>
    </row>
    <row r="394" spans="1:32" s="974" customFormat="1" ht="36.6" customHeight="1">
      <c r="A394" s="1216"/>
      <c r="B394" s="798" t="s">
        <v>560</v>
      </c>
      <c r="C394" s="101" t="s">
        <v>565</v>
      </c>
      <c r="D394" s="142">
        <v>4603749313231</v>
      </c>
      <c r="E394" s="118">
        <v>3304990000</v>
      </c>
      <c r="F394" s="114" t="s">
        <v>801</v>
      </c>
      <c r="G394" s="65" t="s">
        <v>9</v>
      </c>
      <c r="H394" s="215">
        <v>6600</v>
      </c>
      <c r="I394" s="215">
        <v>4290</v>
      </c>
      <c r="J394" s="215">
        <v>3960</v>
      </c>
      <c r="K394" s="215">
        <v>3630</v>
      </c>
      <c r="L394" s="65">
        <v>2</v>
      </c>
      <c r="M394" s="65"/>
      <c r="N394" s="116"/>
      <c r="O394" s="321">
        <f t="shared" si="7"/>
        <v>0</v>
      </c>
      <c r="P394" s="791">
        <f>IF(Лист2!$D$2&gt;=60000,Лист1!K394*Лист1!N394,IF(Лист2!$C$2&gt;=30000,Лист1!J394*Лист1!N394,Лист1!I394*Лист1!N394))</f>
        <v>0</v>
      </c>
      <c r="Q394" s="1036"/>
      <c r="R394" s="951"/>
      <c r="S394" s="951"/>
      <c r="T394" s="973"/>
      <c r="U394" s="973"/>
      <c r="V394" s="973"/>
      <c r="W394" s="973"/>
      <c r="X394" s="973"/>
      <c r="Y394" s="973"/>
      <c r="Z394" s="973"/>
      <c r="AA394" s="973"/>
      <c r="AB394" s="973"/>
      <c r="AC394" s="973"/>
      <c r="AD394" s="973"/>
      <c r="AE394" s="973"/>
      <c r="AF394" s="973"/>
    </row>
    <row r="395" spans="1:32" s="974" customFormat="1" ht="35.4" customHeight="1">
      <c r="A395" s="1216"/>
      <c r="B395" s="599" t="s">
        <v>2129</v>
      </c>
      <c r="C395" s="600" t="s">
        <v>566</v>
      </c>
      <c r="D395" s="601">
        <v>4603749313248</v>
      </c>
      <c r="E395" s="812">
        <v>3304990000</v>
      </c>
      <c r="F395" s="560" t="s">
        <v>802</v>
      </c>
      <c r="G395" s="558" t="s">
        <v>9</v>
      </c>
      <c r="H395" s="558">
        <v>6600</v>
      </c>
      <c r="I395" s="558">
        <v>3630</v>
      </c>
      <c r="J395" s="558">
        <v>3630</v>
      </c>
      <c r="K395" s="558">
        <v>3630</v>
      </c>
      <c r="L395" s="558">
        <v>2</v>
      </c>
      <c r="M395" s="558"/>
      <c r="N395" s="602"/>
      <c r="O395" s="813">
        <f t="shared" si="7"/>
        <v>0</v>
      </c>
      <c r="P395" s="814">
        <f>IF(Лист2!$D$2&gt;=60000,Лист1!K395*Лист1!N395,IF(Лист2!$C$2&gt;=30000,Лист1!J395*Лист1!N395,Лист1!I395*Лист1!N395))</f>
        <v>0</v>
      </c>
      <c r="Q395" s="1036"/>
      <c r="R395" s="951"/>
      <c r="S395" s="951"/>
      <c r="T395" s="973"/>
      <c r="U395" s="973"/>
      <c r="V395" s="973"/>
      <c r="W395" s="973"/>
      <c r="X395" s="973"/>
      <c r="Y395" s="973"/>
      <c r="Z395" s="973"/>
      <c r="AA395" s="973"/>
      <c r="AB395" s="973"/>
      <c r="AC395" s="973"/>
      <c r="AD395" s="973"/>
      <c r="AE395" s="973"/>
      <c r="AF395" s="973"/>
    </row>
    <row r="396" spans="1:32" s="974" customFormat="1" ht="33.6" customHeight="1" thickBot="1">
      <c r="A396" s="1217"/>
      <c r="B396" s="393" t="s">
        <v>589</v>
      </c>
      <c r="C396" s="279" t="s">
        <v>567</v>
      </c>
      <c r="D396" s="280">
        <v>4603749313255</v>
      </c>
      <c r="E396" s="241">
        <v>3304990000</v>
      </c>
      <c r="F396" s="229" t="s">
        <v>803</v>
      </c>
      <c r="G396" s="281" t="s">
        <v>9</v>
      </c>
      <c r="H396" s="216">
        <v>6600</v>
      </c>
      <c r="I396" s="216">
        <v>4290</v>
      </c>
      <c r="J396" s="216">
        <v>3960</v>
      </c>
      <c r="K396" s="216">
        <v>3630</v>
      </c>
      <c r="L396" s="281">
        <v>2</v>
      </c>
      <c r="M396" s="281"/>
      <c r="N396" s="282"/>
      <c r="O396" s="321">
        <f t="shared" si="7"/>
        <v>0</v>
      </c>
      <c r="P396" s="791">
        <f>IF(Лист2!$D$2&gt;=60000,Лист1!K396*Лист1!N396,IF(Лист2!$C$2&gt;=30000,Лист1!J396*Лист1!N396,Лист1!I396*Лист1!N396))</f>
        <v>0</v>
      </c>
      <c r="Q396" s="1036"/>
      <c r="R396" s="951"/>
      <c r="S396" s="951"/>
      <c r="T396" s="973"/>
      <c r="U396" s="973"/>
      <c r="V396" s="973"/>
      <c r="W396" s="973"/>
      <c r="X396" s="973"/>
      <c r="Y396" s="973"/>
      <c r="Z396" s="973"/>
      <c r="AA396" s="973"/>
      <c r="AB396" s="973"/>
      <c r="AC396" s="973"/>
      <c r="AD396" s="973"/>
      <c r="AE396" s="973"/>
      <c r="AF396" s="973"/>
    </row>
    <row r="397" spans="1:32" s="974" customFormat="1" ht="24.9" customHeight="1" thickBot="1">
      <c r="A397" s="1208" t="s">
        <v>84</v>
      </c>
      <c r="B397" s="1205"/>
      <c r="C397" s="251"/>
      <c r="D397" s="251"/>
      <c r="E397" s="940"/>
      <c r="F397" s="940"/>
      <c r="G397" s="238"/>
      <c r="H397" s="238"/>
      <c r="I397" s="238"/>
      <c r="J397" s="238"/>
      <c r="K397" s="238"/>
      <c r="L397" s="238"/>
      <c r="M397" s="238"/>
      <c r="N397" s="239"/>
      <c r="O397" s="321"/>
      <c r="P397" s="239"/>
      <c r="Q397" s="1036"/>
      <c r="R397" s="951"/>
      <c r="S397" s="951"/>
      <c r="T397" s="973"/>
      <c r="U397" s="973"/>
      <c r="V397" s="973"/>
      <c r="W397" s="973"/>
      <c r="X397" s="973"/>
      <c r="Y397" s="973"/>
      <c r="Z397" s="973"/>
      <c r="AA397" s="973"/>
      <c r="AB397" s="973"/>
      <c r="AC397" s="973"/>
      <c r="AD397" s="973"/>
      <c r="AE397" s="973"/>
      <c r="AF397" s="973"/>
    </row>
    <row r="398" spans="1:32" s="974" customFormat="1" ht="20.399999999999999" customHeight="1">
      <c r="A398" s="1252" t="s">
        <v>591</v>
      </c>
      <c r="B398" s="988" t="s">
        <v>1808</v>
      </c>
      <c r="C398" s="123" t="s">
        <v>85</v>
      </c>
      <c r="D398" s="270">
        <v>4603726088022</v>
      </c>
      <c r="E398" s="118">
        <v>3304990000</v>
      </c>
      <c r="F398" s="220" t="s">
        <v>804</v>
      </c>
      <c r="G398" s="249" t="s">
        <v>9</v>
      </c>
      <c r="H398" s="213">
        <v>500</v>
      </c>
      <c r="I398" s="118">
        <v>345</v>
      </c>
      <c r="J398" s="213">
        <v>295</v>
      </c>
      <c r="K398" s="213">
        <v>275</v>
      </c>
      <c r="L398" s="118">
        <v>6</v>
      </c>
      <c r="M398" s="118">
        <v>24</v>
      </c>
      <c r="N398" s="250"/>
      <c r="O398" s="321">
        <f t="shared" si="7"/>
        <v>0</v>
      </c>
      <c r="P398" s="791">
        <f>IF(Лист2!$D$2&gt;=60000,Лист1!K398*Лист1!N398,IF(Лист2!$C$2&gt;=30000,Лист1!J398*Лист1!N398,Лист1!I398*Лист1!N398))</f>
        <v>0</v>
      </c>
      <c r="Q398" s="1036"/>
      <c r="R398" s="951"/>
      <c r="S398" s="951"/>
      <c r="T398" s="973"/>
      <c r="U398" s="973"/>
      <c r="V398" s="973"/>
      <c r="W398" s="973"/>
      <c r="X398" s="973"/>
      <c r="Y398" s="973"/>
      <c r="Z398" s="973"/>
      <c r="AA398" s="973"/>
      <c r="AB398" s="973"/>
      <c r="AC398" s="973"/>
      <c r="AD398" s="973"/>
      <c r="AE398" s="973"/>
      <c r="AF398" s="973"/>
    </row>
    <row r="399" spans="1:32" s="974" customFormat="1" ht="24.9" customHeight="1">
      <c r="A399" s="1216"/>
      <c r="B399" s="209" t="s">
        <v>1809</v>
      </c>
      <c r="C399" s="99" t="s">
        <v>86</v>
      </c>
      <c r="D399" s="139">
        <v>4603726088053</v>
      </c>
      <c r="E399" s="118">
        <v>3304990000</v>
      </c>
      <c r="F399" s="132" t="s">
        <v>805</v>
      </c>
      <c r="G399" s="9" t="s">
        <v>9</v>
      </c>
      <c r="H399" s="19">
        <v>500</v>
      </c>
      <c r="I399" s="19">
        <v>325</v>
      </c>
      <c r="J399" s="19">
        <v>300</v>
      </c>
      <c r="K399" s="19">
        <v>275</v>
      </c>
      <c r="L399" s="19">
        <v>6</v>
      </c>
      <c r="M399" s="19">
        <v>24</v>
      </c>
      <c r="N399" s="152"/>
      <c r="O399" s="321">
        <f t="shared" si="7"/>
        <v>0</v>
      </c>
      <c r="P399" s="791">
        <f>IF(Лист2!$D$2&gt;=60000,Лист1!K399*Лист1!N399,IF(Лист2!$C$2&gt;=30000,Лист1!J399*Лист1!N399,Лист1!I399*Лист1!N399))</f>
        <v>0</v>
      </c>
      <c r="Q399" s="1036"/>
      <c r="R399" s="951"/>
      <c r="S399" s="951"/>
      <c r="T399" s="973"/>
      <c r="U399" s="973"/>
      <c r="V399" s="973"/>
      <c r="W399" s="973"/>
      <c r="X399" s="973"/>
      <c r="Y399" s="973"/>
      <c r="Z399" s="973"/>
      <c r="AA399" s="973"/>
      <c r="AB399" s="973"/>
      <c r="AC399" s="973"/>
      <c r="AD399" s="973"/>
      <c r="AE399" s="973"/>
      <c r="AF399" s="973"/>
    </row>
    <row r="400" spans="1:32" s="974" customFormat="1" ht="24.9" customHeight="1">
      <c r="A400" s="1216"/>
      <c r="B400" s="209" t="s">
        <v>1810</v>
      </c>
      <c r="C400" s="99" t="s">
        <v>87</v>
      </c>
      <c r="D400" s="139">
        <v>4603726088039</v>
      </c>
      <c r="E400" s="118">
        <v>3304990000</v>
      </c>
      <c r="F400" s="132" t="s">
        <v>806</v>
      </c>
      <c r="G400" s="9" t="s">
        <v>9</v>
      </c>
      <c r="H400" s="19">
        <v>500</v>
      </c>
      <c r="I400" s="19">
        <v>325</v>
      </c>
      <c r="J400" s="19">
        <v>300</v>
      </c>
      <c r="K400" s="19">
        <v>275</v>
      </c>
      <c r="L400" s="19">
        <v>6</v>
      </c>
      <c r="M400" s="19">
        <v>24</v>
      </c>
      <c r="N400" s="152"/>
      <c r="O400" s="321">
        <f t="shared" si="7"/>
        <v>0</v>
      </c>
      <c r="P400" s="791">
        <f>IF(Лист2!$D$2&gt;=60000,Лист1!K400*Лист1!N400,IF(Лист2!$C$2&gt;=30000,Лист1!J400*Лист1!N400,Лист1!I400*Лист1!N400))</f>
        <v>0</v>
      </c>
      <c r="Q400" s="1036"/>
      <c r="R400" s="951"/>
      <c r="S400" s="951"/>
      <c r="T400" s="973"/>
      <c r="U400" s="973"/>
      <c r="V400" s="973"/>
      <c r="W400" s="973"/>
      <c r="X400" s="973"/>
      <c r="Y400" s="973"/>
      <c r="Z400" s="973"/>
      <c r="AA400" s="973"/>
      <c r="AB400" s="973"/>
      <c r="AC400" s="973"/>
      <c r="AD400" s="973"/>
      <c r="AE400" s="973"/>
      <c r="AF400" s="973"/>
    </row>
    <row r="401" spans="1:32" s="974" customFormat="1" ht="24.9" customHeight="1" thickBot="1">
      <c r="A401" s="1299"/>
      <c r="B401" s="603" t="s">
        <v>2130</v>
      </c>
      <c r="C401" s="595" t="s">
        <v>1143</v>
      </c>
      <c r="D401" s="596">
        <v>4603774307533</v>
      </c>
      <c r="E401" s="812">
        <v>3304990000</v>
      </c>
      <c r="F401" s="812" t="s">
        <v>1290</v>
      </c>
      <c r="G401" s="552" t="s">
        <v>9</v>
      </c>
      <c r="H401" s="574">
        <v>500</v>
      </c>
      <c r="I401" s="574">
        <v>200</v>
      </c>
      <c r="J401" s="574">
        <v>200</v>
      </c>
      <c r="K401" s="574">
        <v>200</v>
      </c>
      <c r="L401" s="574">
        <v>8</v>
      </c>
      <c r="M401" s="574">
        <v>25</v>
      </c>
      <c r="N401" s="555"/>
      <c r="O401" s="813">
        <f t="shared" ref="O401:O448" si="8">N401/L401</f>
        <v>0</v>
      </c>
      <c r="P401" s="814">
        <f>IF(Лист2!$D$2&gt;=60000,Лист1!K401*Лист1!N401,IF(Лист2!$C$2&gt;=30000,Лист1!J401*Лист1!N401,Лист1!I401*Лист1!N401))</f>
        <v>0</v>
      </c>
      <c r="Q401" s="1036"/>
      <c r="R401" s="951"/>
      <c r="S401" s="951"/>
      <c r="T401" s="973"/>
      <c r="U401" s="973"/>
      <c r="V401" s="973"/>
      <c r="W401" s="973"/>
      <c r="X401" s="973"/>
      <c r="Y401" s="973"/>
      <c r="Z401" s="973"/>
      <c r="AA401" s="973"/>
      <c r="AB401" s="973"/>
      <c r="AC401" s="973"/>
      <c r="AD401" s="973"/>
      <c r="AE401" s="973"/>
      <c r="AF401" s="973"/>
    </row>
    <row r="402" spans="1:32" s="974" customFormat="1" ht="24.9" customHeight="1" thickBot="1">
      <c r="A402" s="1208" t="s">
        <v>184</v>
      </c>
      <c r="B402" s="1205"/>
      <c r="C402" s="251"/>
      <c r="D402" s="251"/>
      <c r="E402" s="940"/>
      <c r="F402" s="940"/>
      <c r="G402" s="238"/>
      <c r="H402" s="238"/>
      <c r="I402" s="238"/>
      <c r="J402" s="238"/>
      <c r="K402" s="238"/>
      <c r="L402" s="238"/>
      <c r="M402" s="238"/>
      <c r="N402" s="239"/>
      <c r="O402" s="799"/>
      <c r="P402" s="437"/>
      <c r="Q402" s="1036"/>
      <c r="R402" s="951"/>
      <c r="S402" s="951"/>
      <c r="T402" s="973"/>
      <c r="U402" s="973"/>
      <c r="V402" s="973"/>
      <c r="W402" s="973"/>
      <c r="X402" s="973"/>
      <c r="Y402" s="973"/>
      <c r="Z402" s="973"/>
      <c r="AA402" s="973"/>
      <c r="AB402" s="973"/>
      <c r="AC402" s="973"/>
      <c r="AD402" s="973"/>
      <c r="AE402" s="973"/>
      <c r="AF402" s="973"/>
    </row>
    <row r="403" spans="1:32" s="981" customFormat="1" ht="24.9" customHeight="1">
      <c r="A403" s="1213" t="s">
        <v>591</v>
      </c>
      <c r="B403" s="183" t="s">
        <v>1811</v>
      </c>
      <c r="C403" s="231" t="s">
        <v>1174</v>
      </c>
      <c r="D403" s="664">
        <v>4603781379042</v>
      </c>
      <c r="E403" s="787">
        <v>3304990000</v>
      </c>
      <c r="F403" s="787" t="s">
        <v>1291</v>
      </c>
      <c r="G403" s="787" t="s">
        <v>9</v>
      </c>
      <c r="H403" s="787">
        <v>400</v>
      </c>
      <c r="I403" s="474">
        <v>260</v>
      </c>
      <c r="J403" s="474">
        <v>240</v>
      </c>
      <c r="K403" s="474">
        <v>220</v>
      </c>
      <c r="L403" s="787">
        <v>12</v>
      </c>
      <c r="M403" s="787">
        <v>35</v>
      </c>
      <c r="N403" s="787"/>
      <c r="O403" s="801">
        <f t="shared" si="8"/>
        <v>0</v>
      </c>
      <c r="P403" s="794">
        <f>IF(Лист2!$D$2&gt;=60000,Лист1!K403*Лист1!N403,IF(Лист2!$C$2&gt;=30000,Лист1!J403*Лист1!N403,Лист1!I403*Лист1!N403))</f>
        <v>0</v>
      </c>
      <c r="Q403" s="1036"/>
      <c r="R403" s="951"/>
      <c r="S403" s="951"/>
      <c r="T403" s="980"/>
      <c r="U403" s="980"/>
      <c r="V403" s="980"/>
      <c r="W403" s="980"/>
      <c r="X403" s="980"/>
      <c r="Y403" s="980"/>
      <c r="Z403" s="980"/>
      <c r="AA403" s="980"/>
      <c r="AB403" s="980"/>
      <c r="AC403" s="980"/>
      <c r="AD403" s="980"/>
      <c r="AE403" s="980"/>
      <c r="AF403" s="980"/>
    </row>
    <row r="404" spans="1:32" s="974" customFormat="1" ht="24.9" customHeight="1">
      <c r="A404" s="1243"/>
      <c r="B404" s="183" t="s">
        <v>1812</v>
      </c>
      <c r="C404" s="98" t="s">
        <v>181</v>
      </c>
      <c r="D404" s="137">
        <v>4603734079814</v>
      </c>
      <c r="E404" s="787">
        <v>3304990000</v>
      </c>
      <c r="F404" s="454" t="s">
        <v>807</v>
      </c>
      <c r="G404" s="472" t="s">
        <v>9</v>
      </c>
      <c r="H404" s="471">
        <v>400</v>
      </c>
      <c r="I404" s="473">
        <v>260</v>
      </c>
      <c r="J404" s="473">
        <v>240</v>
      </c>
      <c r="K404" s="473">
        <v>220</v>
      </c>
      <c r="L404" s="42">
        <v>12</v>
      </c>
      <c r="M404" s="42">
        <v>35</v>
      </c>
      <c r="N404" s="61"/>
      <c r="O404" s="801">
        <f t="shared" si="8"/>
        <v>0</v>
      </c>
      <c r="P404" s="794">
        <f>IF(Лист2!$D$2&gt;=60000,Лист1!K404*Лист1!N404,IF(Лист2!$C$2&gt;=30000,Лист1!J404*Лист1!N404,Лист1!I404*Лист1!N404))</f>
        <v>0</v>
      </c>
      <c r="Q404" s="1036"/>
      <c r="R404" s="951"/>
      <c r="S404" s="951"/>
      <c r="T404" s="973"/>
      <c r="U404" s="973"/>
      <c r="V404" s="973"/>
      <c r="W404" s="973"/>
      <c r="X404" s="973"/>
      <c r="Y404" s="973"/>
      <c r="Z404" s="973"/>
      <c r="AA404" s="973"/>
      <c r="AB404" s="973"/>
      <c r="AC404" s="973"/>
      <c r="AD404" s="973"/>
      <c r="AE404" s="973"/>
      <c r="AF404" s="973"/>
    </row>
    <row r="405" spans="1:32" s="974" customFormat="1" ht="24.9" customHeight="1">
      <c r="A405" s="1243"/>
      <c r="B405" s="796" t="s">
        <v>2177</v>
      </c>
      <c r="C405" s="98" t="s">
        <v>182</v>
      </c>
      <c r="D405" s="137">
        <v>4603734079807</v>
      </c>
      <c r="E405" s="787">
        <v>3304990000</v>
      </c>
      <c r="F405" s="408" t="s">
        <v>808</v>
      </c>
      <c r="G405" s="17" t="s">
        <v>9</v>
      </c>
      <c r="H405" s="42">
        <v>400</v>
      </c>
      <c r="I405" s="647">
        <v>260</v>
      </c>
      <c r="J405" s="647">
        <v>240</v>
      </c>
      <c r="K405" s="647">
        <v>220</v>
      </c>
      <c r="L405" s="42">
        <v>12</v>
      </c>
      <c r="M405" s="42">
        <v>35</v>
      </c>
      <c r="N405" s="61"/>
      <c r="O405" s="801">
        <f t="shared" si="8"/>
        <v>0</v>
      </c>
      <c r="P405" s="794">
        <f>IF(Лист2!$D$2&gt;=60000,Лист1!K405*Лист1!N405,IF(Лист2!$C$2&gt;=30000,Лист1!J405*Лист1!N405,Лист1!I405*Лист1!N405))</f>
        <v>0</v>
      </c>
      <c r="Q405" s="1036"/>
      <c r="R405" s="951"/>
      <c r="S405" s="951"/>
      <c r="T405" s="973"/>
      <c r="U405" s="973"/>
      <c r="V405" s="973"/>
      <c r="W405" s="973"/>
      <c r="X405" s="973"/>
      <c r="Y405" s="973"/>
      <c r="Z405" s="973"/>
      <c r="AA405" s="973"/>
      <c r="AB405" s="973"/>
      <c r="AC405" s="973"/>
      <c r="AD405" s="973"/>
      <c r="AE405" s="973"/>
      <c r="AF405" s="973"/>
    </row>
    <row r="406" spans="1:32" s="974" customFormat="1" ht="24.9" customHeight="1">
      <c r="A406" s="1243"/>
      <c r="B406" s="796" t="s">
        <v>2064</v>
      </c>
      <c r="C406" s="98" t="s">
        <v>183</v>
      </c>
      <c r="D406" s="137">
        <v>4603734079791</v>
      </c>
      <c r="E406" s="42">
        <v>3304990000</v>
      </c>
      <c r="F406" s="408" t="s">
        <v>809</v>
      </c>
      <c r="G406" s="17" t="s">
        <v>9</v>
      </c>
      <c r="H406" s="42">
        <v>400</v>
      </c>
      <c r="I406" s="473">
        <v>260</v>
      </c>
      <c r="J406" s="473">
        <v>240</v>
      </c>
      <c r="K406" s="473">
        <v>220</v>
      </c>
      <c r="L406" s="42">
        <v>12</v>
      </c>
      <c r="M406" s="42">
        <v>35</v>
      </c>
      <c r="N406" s="61"/>
      <c r="O406" s="801">
        <f t="shared" si="8"/>
        <v>0</v>
      </c>
      <c r="P406" s="794">
        <f>IF(Лист2!$D$2&gt;=60000,Лист1!K406*Лист1!N406,IF(Лист2!$C$2&gt;=30000,Лист1!J406*Лист1!N406,Лист1!I406*Лист1!N406))</f>
        <v>0</v>
      </c>
      <c r="Q406" s="1036"/>
      <c r="R406" s="951"/>
      <c r="S406" s="951"/>
      <c r="T406" s="973"/>
      <c r="U406" s="973"/>
      <c r="V406" s="973"/>
      <c r="W406" s="973"/>
      <c r="X406" s="973"/>
      <c r="Y406" s="973"/>
      <c r="Z406" s="973"/>
      <c r="AA406" s="973"/>
      <c r="AB406" s="973"/>
      <c r="AC406" s="973"/>
      <c r="AD406" s="973"/>
      <c r="AE406" s="973"/>
      <c r="AF406" s="973"/>
    </row>
    <row r="407" spans="1:32" s="974" customFormat="1" ht="31.2" customHeight="1">
      <c r="A407" s="1196"/>
      <c r="B407" s="796" t="s">
        <v>1841</v>
      </c>
      <c r="C407" s="98" t="s">
        <v>1551</v>
      </c>
      <c r="D407" s="137">
        <v>4673727804341</v>
      </c>
      <c r="E407" s="42">
        <v>3304990000</v>
      </c>
      <c r="F407" s="408" t="s">
        <v>1552</v>
      </c>
      <c r="G407" s="246" t="s">
        <v>9</v>
      </c>
      <c r="H407" s="471">
        <v>400</v>
      </c>
      <c r="I407" s="473">
        <v>260</v>
      </c>
      <c r="J407" s="473">
        <v>240</v>
      </c>
      <c r="K407" s="473">
        <v>220</v>
      </c>
      <c r="L407" s="42">
        <v>12</v>
      </c>
      <c r="M407" s="42">
        <v>35</v>
      </c>
      <c r="N407" s="61"/>
      <c r="O407" s="801">
        <f t="shared" si="8"/>
        <v>0</v>
      </c>
      <c r="P407" s="794">
        <f>IF(Лист2!$D$2&gt;=60000,Лист1!K407*Лист1!N407,IF(Лист2!$C$2&gt;=30000,Лист1!J407*Лист1!N407,Лист1!I407*Лист1!N407))</f>
        <v>0</v>
      </c>
      <c r="Q407" s="1036"/>
      <c r="R407" s="951"/>
      <c r="S407" s="951"/>
      <c r="T407" s="973"/>
      <c r="U407" s="973"/>
      <c r="V407" s="973"/>
      <c r="W407" s="973"/>
      <c r="X407" s="973"/>
      <c r="Y407" s="973"/>
      <c r="Z407" s="973"/>
      <c r="AA407" s="973"/>
      <c r="AB407" s="973"/>
      <c r="AC407" s="973"/>
      <c r="AD407" s="973"/>
      <c r="AE407" s="973"/>
      <c r="AF407" s="973"/>
    </row>
    <row r="408" spans="1:32" s="974" customFormat="1" ht="30.6" customHeight="1" thickBot="1">
      <c r="A408" s="1196"/>
      <c r="B408" s="456" t="s">
        <v>2178</v>
      </c>
      <c r="C408" s="790" t="s">
        <v>1553</v>
      </c>
      <c r="D408" s="685">
        <v>4620143620130</v>
      </c>
      <c r="E408" s="788">
        <v>3304990000</v>
      </c>
      <c r="F408" s="805" t="s">
        <v>1554</v>
      </c>
      <c r="G408" s="522" t="s">
        <v>9</v>
      </c>
      <c r="H408" s="648">
        <v>400</v>
      </c>
      <c r="I408" s="473">
        <v>260</v>
      </c>
      <c r="J408" s="473">
        <v>240</v>
      </c>
      <c r="K408" s="473">
        <v>220</v>
      </c>
      <c r="L408" s="788">
        <v>12</v>
      </c>
      <c r="M408" s="788">
        <v>35</v>
      </c>
      <c r="N408" s="636"/>
      <c r="O408" s="809">
        <f t="shared" si="8"/>
        <v>0</v>
      </c>
      <c r="P408" s="465">
        <f>IF(Лист2!$D$2&gt;=60000,Лист1!K408*Лист1!N408,IF(Лист2!$C$2&gt;=30000,Лист1!J408*Лист1!N408,Лист1!I408*Лист1!N408))</f>
        <v>0</v>
      </c>
      <c r="Q408" s="1036"/>
      <c r="R408" s="951"/>
      <c r="S408" s="951"/>
      <c r="T408" s="973"/>
      <c r="U408" s="973"/>
      <c r="V408" s="973"/>
      <c r="W408" s="973"/>
      <c r="X408" s="973"/>
      <c r="Y408" s="973"/>
      <c r="Z408" s="973"/>
      <c r="AA408" s="973"/>
      <c r="AB408" s="973"/>
      <c r="AC408" s="973"/>
      <c r="AD408" s="973"/>
      <c r="AE408" s="973"/>
      <c r="AF408" s="973"/>
    </row>
    <row r="409" spans="1:32" s="974" customFormat="1" ht="24.9" customHeight="1" thickBot="1">
      <c r="A409" s="1208" t="s">
        <v>337</v>
      </c>
      <c r="B409" s="1205"/>
      <c r="C409" s="251"/>
      <c r="D409" s="251"/>
      <c r="E409" s="940"/>
      <c r="F409" s="940"/>
      <c r="G409" s="238"/>
      <c r="H409" s="238"/>
      <c r="I409" s="238"/>
      <c r="J409" s="238"/>
      <c r="K409" s="238"/>
      <c r="L409" s="238"/>
      <c r="M409" s="475"/>
      <c r="N409" s="476"/>
      <c r="O409" s="799"/>
      <c r="P409" s="437"/>
      <c r="Q409" s="1036"/>
      <c r="R409" s="951"/>
      <c r="S409" s="951"/>
      <c r="T409" s="973"/>
      <c r="U409" s="973"/>
      <c r="V409" s="973"/>
      <c r="W409" s="973"/>
      <c r="X409" s="973"/>
      <c r="Y409" s="973"/>
      <c r="Z409" s="973"/>
      <c r="AA409" s="973"/>
      <c r="AB409" s="973"/>
      <c r="AC409" s="973"/>
      <c r="AD409" s="973"/>
      <c r="AE409" s="973"/>
      <c r="AF409" s="973"/>
    </row>
    <row r="410" spans="1:32" s="974" customFormat="1" ht="24.9" customHeight="1">
      <c r="A410" s="1215" t="s">
        <v>591</v>
      </c>
      <c r="B410" s="382" t="s">
        <v>1851</v>
      </c>
      <c r="C410" s="641" t="s">
        <v>345</v>
      </c>
      <c r="D410" s="642">
        <v>4603739874971</v>
      </c>
      <c r="E410" s="118">
        <v>3304990000</v>
      </c>
      <c r="F410" s="248" t="s">
        <v>810</v>
      </c>
      <c r="G410" s="249" t="s">
        <v>9</v>
      </c>
      <c r="H410" s="787">
        <v>580</v>
      </c>
      <c r="I410" s="787">
        <v>377</v>
      </c>
      <c r="J410" s="787">
        <v>348</v>
      </c>
      <c r="K410" s="787">
        <v>319</v>
      </c>
      <c r="L410" s="195">
        <v>40</v>
      </c>
      <c r="M410" s="195">
        <v>63</v>
      </c>
      <c r="N410" s="196"/>
      <c r="O410" s="321">
        <f t="shared" si="8"/>
        <v>0</v>
      </c>
      <c r="P410" s="791">
        <f>IF(Лист2!$D$2&gt;=60000,Лист1!K410*Лист1!N410,IF(Лист2!$C$2&gt;=30000,Лист1!J410*Лист1!N410,Лист1!I410*Лист1!N410))</f>
        <v>0</v>
      </c>
      <c r="Q410" s="1036"/>
      <c r="R410" s="951"/>
      <c r="S410" s="951"/>
      <c r="T410" s="973"/>
      <c r="U410" s="973"/>
      <c r="V410" s="973"/>
      <c r="W410" s="973"/>
      <c r="X410" s="973"/>
      <c r="Y410" s="973"/>
      <c r="Z410" s="973"/>
      <c r="AA410" s="973"/>
      <c r="AB410" s="973"/>
      <c r="AC410" s="973"/>
      <c r="AD410" s="973"/>
      <c r="AE410" s="973"/>
      <c r="AF410" s="973"/>
    </row>
    <row r="411" spans="1:32" s="974" customFormat="1" ht="24.9" customHeight="1">
      <c r="A411" s="1216"/>
      <c r="B411" s="599" t="s">
        <v>2131</v>
      </c>
      <c r="C411" s="600" t="s">
        <v>346</v>
      </c>
      <c r="D411" s="601">
        <v>4603739874988</v>
      </c>
      <c r="E411" s="812">
        <v>3304990000</v>
      </c>
      <c r="F411" s="560" t="s">
        <v>811</v>
      </c>
      <c r="G411" s="552" t="s">
        <v>9</v>
      </c>
      <c r="H411" s="574">
        <v>580</v>
      </c>
      <c r="I411" s="574">
        <v>232</v>
      </c>
      <c r="J411" s="574">
        <v>232</v>
      </c>
      <c r="K411" s="574">
        <v>232</v>
      </c>
      <c r="L411" s="558">
        <v>40</v>
      </c>
      <c r="M411" s="558">
        <v>63</v>
      </c>
      <c r="N411" s="555"/>
      <c r="O411" s="813">
        <f t="shared" si="8"/>
        <v>0</v>
      </c>
      <c r="P411" s="814">
        <f>IF(Лист2!$D$2&gt;=60000,Лист1!K411*Лист1!N411,IF(Лист2!$C$2&gt;=30000,Лист1!J411*Лист1!N411,Лист1!I411*Лист1!N411))</f>
        <v>0</v>
      </c>
      <c r="Q411" s="1036"/>
      <c r="R411" s="951"/>
      <c r="S411" s="951"/>
      <c r="T411" s="973"/>
      <c r="U411" s="973"/>
      <c r="V411" s="973"/>
      <c r="W411" s="973"/>
      <c r="X411" s="973"/>
      <c r="Y411" s="973"/>
      <c r="Z411" s="973"/>
      <c r="AA411" s="973"/>
      <c r="AB411" s="973"/>
      <c r="AC411" s="973"/>
      <c r="AD411" s="973"/>
      <c r="AE411" s="973"/>
      <c r="AF411" s="973"/>
    </row>
    <row r="412" spans="1:32" s="974" customFormat="1" ht="35.4" customHeight="1">
      <c r="A412" s="1216"/>
      <c r="B412" s="599" t="s">
        <v>2132</v>
      </c>
      <c r="C412" s="600" t="s">
        <v>347</v>
      </c>
      <c r="D412" s="601">
        <v>4603739874957</v>
      </c>
      <c r="E412" s="812">
        <v>3304990000</v>
      </c>
      <c r="F412" s="560" t="s">
        <v>812</v>
      </c>
      <c r="G412" s="552" t="s">
        <v>9</v>
      </c>
      <c r="H412" s="574">
        <v>580</v>
      </c>
      <c r="I412" s="574">
        <v>232</v>
      </c>
      <c r="J412" s="574">
        <v>232</v>
      </c>
      <c r="K412" s="574">
        <v>232</v>
      </c>
      <c r="L412" s="558">
        <v>40</v>
      </c>
      <c r="M412" s="558">
        <v>63</v>
      </c>
      <c r="N412" s="555"/>
      <c r="O412" s="813">
        <f t="shared" si="8"/>
        <v>0</v>
      </c>
      <c r="P412" s="814">
        <f>IF(Лист2!$D$2&gt;=60000,Лист1!K412*Лист1!N412,IF(Лист2!$C$2&gt;=30000,Лист1!J412*Лист1!N412,Лист1!I412*Лист1!N412))</f>
        <v>0</v>
      </c>
      <c r="Q412" s="1036"/>
      <c r="R412" s="951"/>
      <c r="S412" s="951"/>
      <c r="T412" s="973"/>
      <c r="U412" s="973"/>
      <c r="V412" s="973"/>
      <c r="W412" s="973"/>
      <c r="X412" s="973"/>
      <c r="Y412" s="973"/>
      <c r="Z412" s="973"/>
      <c r="AA412" s="973"/>
      <c r="AB412" s="973"/>
      <c r="AC412" s="973"/>
      <c r="AD412" s="973"/>
      <c r="AE412" s="973"/>
      <c r="AF412" s="973"/>
    </row>
    <row r="413" spans="1:32" s="974" customFormat="1" ht="31.95" customHeight="1">
      <c r="A413" s="1216"/>
      <c r="B413" s="798" t="s">
        <v>1813</v>
      </c>
      <c r="C413" s="101" t="s">
        <v>348</v>
      </c>
      <c r="D413" s="142">
        <v>4603739874940</v>
      </c>
      <c r="E413" s="118">
        <v>3304990000</v>
      </c>
      <c r="F413" s="114" t="s">
        <v>813</v>
      </c>
      <c r="G413" s="17" t="s">
        <v>9</v>
      </c>
      <c r="H413" s="42">
        <v>580</v>
      </c>
      <c r="I413" s="42">
        <v>377</v>
      </c>
      <c r="J413" s="42">
        <v>348</v>
      </c>
      <c r="K413" s="42">
        <v>319</v>
      </c>
      <c r="L413" s="65">
        <v>40</v>
      </c>
      <c r="M413" s="65">
        <v>63</v>
      </c>
      <c r="N413" s="61"/>
      <c r="O413" s="321">
        <f t="shared" si="8"/>
        <v>0</v>
      </c>
      <c r="P413" s="791">
        <f>IF(Лист2!$D$2&gt;=60000,Лист1!K413*Лист1!N413,IF(Лист2!$C$2&gt;=30000,Лист1!J413*Лист1!N413,Лист1!I413*Лист1!N413))</f>
        <v>0</v>
      </c>
      <c r="Q413" s="1036"/>
      <c r="R413" s="951"/>
      <c r="S413" s="951"/>
      <c r="T413" s="973"/>
      <c r="U413" s="973"/>
      <c r="V413" s="973"/>
      <c r="W413" s="973"/>
      <c r="X413" s="973"/>
      <c r="Y413" s="973"/>
      <c r="Z413" s="973"/>
      <c r="AA413" s="973"/>
      <c r="AB413" s="973"/>
      <c r="AC413" s="973"/>
      <c r="AD413" s="973"/>
      <c r="AE413" s="973"/>
      <c r="AF413" s="973"/>
    </row>
    <row r="414" spans="1:32" s="974" customFormat="1" ht="32.4" customHeight="1">
      <c r="A414" s="1216"/>
      <c r="B414" s="798" t="s">
        <v>1814</v>
      </c>
      <c r="C414" s="101" t="s">
        <v>354</v>
      </c>
      <c r="D414" s="142">
        <v>4603739874926</v>
      </c>
      <c r="E414" s="118">
        <v>3304990000</v>
      </c>
      <c r="F414" s="114" t="s">
        <v>814</v>
      </c>
      <c r="G414" s="17" t="s">
        <v>9</v>
      </c>
      <c r="H414" s="42">
        <v>580</v>
      </c>
      <c r="I414" s="42">
        <v>377</v>
      </c>
      <c r="J414" s="42">
        <v>348</v>
      </c>
      <c r="K414" s="42">
        <v>319</v>
      </c>
      <c r="L414" s="65">
        <v>40</v>
      </c>
      <c r="M414" s="65">
        <v>63</v>
      </c>
      <c r="N414" s="61"/>
      <c r="O414" s="321">
        <f t="shared" si="8"/>
        <v>0</v>
      </c>
      <c r="P414" s="791">
        <f>IF(Лист2!$D$2&gt;=60000,Лист1!K414*Лист1!N414,IF(Лист2!$C$2&gt;=30000,Лист1!J414*Лист1!N414,Лист1!I414*Лист1!N414))</f>
        <v>0</v>
      </c>
      <c r="Q414" s="1036"/>
      <c r="R414" s="951"/>
      <c r="S414" s="951"/>
      <c r="T414" s="973"/>
      <c r="U414" s="973"/>
      <c r="V414" s="973"/>
      <c r="W414" s="973"/>
      <c r="X414" s="973"/>
      <c r="Y414" s="973"/>
      <c r="Z414" s="973"/>
      <c r="AA414" s="973"/>
      <c r="AB414" s="973"/>
      <c r="AC414" s="973"/>
      <c r="AD414" s="973"/>
      <c r="AE414" s="973"/>
      <c r="AF414" s="973"/>
    </row>
    <row r="415" spans="1:32" s="974" customFormat="1" ht="33" customHeight="1">
      <c r="A415" s="1216"/>
      <c r="B415" s="607" t="s">
        <v>2461</v>
      </c>
      <c r="C415" s="600" t="s">
        <v>349</v>
      </c>
      <c r="D415" s="601">
        <v>4603739874933</v>
      </c>
      <c r="E415" s="812">
        <v>3304990000</v>
      </c>
      <c r="F415" s="560" t="s">
        <v>815</v>
      </c>
      <c r="G415" s="552" t="s">
        <v>9</v>
      </c>
      <c r="H415" s="574">
        <v>580</v>
      </c>
      <c r="I415" s="574">
        <v>232</v>
      </c>
      <c r="J415" s="574">
        <v>232</v>
      </c>
      <c r="K415" s="574">
        <v>232</v>
      </c>
      <c r="L415" s="558">
        <v>40</v>
      </c>
      <c r="M415" s="558">
        <v>63</v>
      </c>
      <c r="N415" s="555"/>
      <c r="O415" s="813">
        <f t="shared" si="8"/>
        <v>0</v>
      </c>
      <c r="P415" s="814">
        <f>IF(Лист2!$D$2&gt;=60000,Лист1!K415*Лист1!N415,IF(Лист2!$C$2&gt;=30000,Лист1!J415*Лист1!N415,Лист1!I415*Лист1!N415))</f>
        <v>0</v>
      </c>
      <c r="Q415" s="1036"/>
      <c r="R415" s="951"/>
      <c r="S415" s="951"/>
      <c r="T415" s="973"/>
      <c r="U415" s="973"/>
      <c r="V415" s="973"/>
      <c r="W415" s="973"/>
      <c r="X415" s="973"/>
      <c r="Y415" s="973"/>
      <c r="Z415" s="973"/>
      <c r="AA415" s="973"/>
      <c r="AB415" s="973"/>
      <c r="AC415" s="973"/>
      <c r="AD415" s="973"/>
      <c r="AE415" s="973"/>
      <c r="AF415" s="973"/>
    </row>
    <row r="416" spans="1:32" s="974" customFormat="1" ht="34.200000000000003" customHeight="1">
      <c r="A416" s="1216"/>
      <c r="B416" s="607" t="s">
        <v>2133</v>
      </c>
      <c r="C416" s="600" t="s">
        <v>353</v>
      </c>
      <c r="D416" s="601">
        <v>4603739874964</v>
      </c>
      <c r="E416" s="812">
        <v>3304990000</v>
      </c>
      <c r="F416" s="560" t="s">
        <v>816</v>
      </c>
      <c r="G416" s="552" t="s">
        <v>9</v>
      </c>
      <c r="H416" s="574">
        <v>580</v>
      </c>
      <c r="I416" s="574">
        <v>232</v>
      </c>
      <c r="J416" s="574">
        <v>232</v>
      </c>
      <c r="K416" s="574">
        <v>232</v>
      </c>
      <c r="L416" s="558">
        <v>40</v>
      </c>
      <c r="M416" s="558">
        <v>63</v>
      </c>
      <c r="N416" s="555"/>
      <c r="O416" s="813">
        <f t="shared" si="8"/>
        <v>0</v>
      </c>
      <c r="P416" s="814">
        <f>IF(Лист2!$D$2&gt;=60000,Лист1!K416*Лист1!N416,IF(Лист2!$C$2&gt;=30000,Лист1!J416*Лист1!N416,Лист1!I416*Лист1!N416))</f>
        <v>0</v>
      </c>
      <c r="Q416" s="1036"/>
      <c r="R416" s="951"/>
      <c r="S416" s="951"/>
      <c r="T416" s="973"/>
      <c r="U416" s="973"/>
      <c r="V416" s="973"/>
      <c r="W416" s="973"/>
      <c r="X416" s="973"/>
      <c r="Y416" s="973"/>
      <c r="Z416" s="973"/>
      <c r="AA416" s="973"/>
      <c r="AB416" s="973"/>
      <c r="AC416" s="973"/>
      <c r="AD416" s="973"/>
      <c r="AE416" s="973"/>
      <c r="AF416" s="973"/>
    </row>
    <row r="417" spans="1:32" s="974" customFormat="1" ht="31.95" customHeight="1" thickBot="1">
      <c r="A417" s="1299"/>
      <c r="B417" s="918" t="s">
        <v>2462</v>
      </c>
      <c r="C417" s="919" t="s">
        <v>491</v>
      </c>
      <c r="D417" s="920">
        <v>4603749312173</v>
      </c>
      <c r="E417" s="565">
        <v>3304990000</v>
      </c>
      <c r="F417" s="566" t="s">
        <v>817</v>
      </c>
      <c r="G417" s="567" t="s">
        <v>9</v>
      </c>
      <c r="H417" s="606">
        <v>480</v>
      </c>
      <c r="I417" s="606">
        <v>192</v>
      </c>
      <c r="J417" s="606">
        <v>192</v>
      </c>
      <c r="K417" s="606">
        <v>192</v>
      </c>
      <c r="L417" s="989">
        <v>10</v>
      </c>
      <c r="M417" s="989">
        <v>20</v>
      </c>
      <c r="N417" s="571"/>
      <c r="O417" s="572">
        <f t="shared" si="8"/>
        <v>0</v>
      </c>
      <c r="P417" s="573">
        <f>IF(Лист2!$D$2&gt;=60000,Лист1!K417*Лист1!N417,IF(Лист2!$C$2&gt;=30000,Лист1!J417*Лист1!N417,Лист1!I417*Лист1!N417))</f>
        <v>0</v>
      </c>
      <c r="Q417" s="1036"/>
      <c r="R417" s="951"/>
      <c r="S417" s="951"/>
      <c r="T417" s="973"/>
      <c r="U417" s="973"/>
      <c r="V417" s="973"/>
      <c r="W417" s="973"/>
      <c r="X417" s="973"/>
      <c r="Y417" s="973"/>
      <c r="Z417" s="973"/>
      <c r="AA417" s="973"/>
      <c r="AB417" s="973"/>
      <c r="AC417" s="973"/>
      <c r="AD417" s="973"/>
      <c r="AE417" s="973"/>
      <c r="AF417" s="973"/>
    </row>
    <row r="418" spans="1:32" s="974" customFormat="1" ht="24.9" customHeight="1" thickBot="1">
      <c r="A418" s="503"/>
      <c r="B418" s="940" t="s">
        <v>299</v>
      </c>
      <c r="C418" s="251"/>
      <c r="D418" s="251"/>
      <c r="E418" s="940"/>
      <c r="F418" s="940"/>
      <c r="G418" s="238"/>
      <c r="H418" s="238"/>
      <c r="I418" s="238"/>
      <c r="J418" s="238"/>
      <c r="K418" s="238"/>
      <c r="L418" s="238"/>
      <c r="M418" s="238"/>
      <c r="N418" s="239"/>
      <c r="O418" s="799"/>
      <c r="P418" s="437"/>
      <c r="Q418" s="1036"/>
      <c r="R418" s="951"/>
      <c r="S418" s="951"/>
      <c r="T418" s="973"/>
      <c r="U418" s="973"/>
      <c r="V418" s="973"/>
      <c r="W418" s="973"/>
      <c r="X418" s="973"/>
      <c r="Y418" s="973"/>
      <c r="Z418" s="973"/>
      <c r="AA418" s="973"/>
      <c r="AB418" s="973"/>
      <c r="AC418" s="973"/>
      <c r="AD418" s="973"/>
      <c r="AE418" s="973"/>
      <c r="AF418" s="973"/>
    </row>
    <row r="419" spans="1:32" s="974" customFormat="1" ht="37.5" hidden="1" customHeight="1">
      <c r="A419" s="1201"/>
      <c r="B419" s="1072" t="s">
        <v>2134</v>
      </c>
      <c r="C419" s="1071" t="s">
        <v>1539</v>
      </c>
      <c r="D419" s="1073">
        <v>4603739875800</v>
      </c>
      <c r="E419" s="812">
        <v>3304990000</v>
      </c>
      <c r="F419" s="812" t="s">
        <v>1664</v>
      </c>
      <c r="G419" s="1040" t="s">
        <v>9</v>
      </c>
      <c r="H419" s="1074">
        <v>580</v>
      </c>
      <c r="I419" s="1075">
        <v>232</v>
      </c>
      <c r="J419" s="1075">
        <v>232</v>
      </c>
      <c r="K419" s="1075">
        <v>232</v>
      </c>
      <c r="L419" s="812">
        <v>9</v>
      </c>
      <c r="M419" s="812">
        <v>63</v>
      </c>
      <c r="N419" s="1074"/>
      <c r="O419" s="813"/>
      <c r="P419" s="1042">
        <f>IF(Лист2!$D$2&gt;=60000,Лист1!K419*Лист1!N419,IF(Лист2!$C$2&gt;=30000,Лист1!J419*Лист1!N419,Лист1!I419*Лист1!N419))</f>
        <v>0</v>
      </c>
      <c r="Q419" s="1036" t="s">
        <v>2684</v>
      </c>
      <c r="R419" s="951"/>
      <c r="S419" s="951"/>
      <c r="T419" s="973"/>
      <c r="U419" s="973"/>
      <c r="V419" s="973"/>
      <c r="W419" s="973"/>
      <c r="X419" s="973"/>
      <c r="Y419" s="973"/>
      <c r="Z419" s="973"/>
      <c r="AA419" s="973"/>
      <c r="AB419" s="973"/>
      <c r="AC419" s="973"/>
      <c r="AD419" s="973"/>
      <c r="AE419" s="973"/>
      <c r="AF419" s="973"/>
    </row>
    <row r="420" spans="1:32" s="974" customFormat="1" ht="24.9" customHeight="1">
      <c r="A420" s="1202"/>
      <c r="B420" s="607" t="s">
        <v>2463</v>
      </c>
      <c r="C420" s="600" t="s">
        <v>1021</v>
      </c>
      <c r="D420" s="601">
        <v>4603766014098</v>
      </c>
      <c r="E420" s="574">
        <v>3304990000</v>
      </c>
      <c r="F420" s="560" t="s">
        <v>1600</v>
      </c>
      <c r="G420" s="552" t="s">
        <v>9</v>
      </c>
      <c r="H420" s="574">
        <v>650</v>
      </c>
      <c r="I420" s="901">
        <v>260</v>
      </c>
      <c r="J420" s="901">
        <v>260</v>
      </c>
      <c r="K420" s="901">
        <v>260</v>
      </c>
      <c r="L420" s="608">
        <v>9</v>
      </c>
      <c r="M420" s="558">
        <v>63</v>
      </c>
      <c r="N420" s="822"/>
      <c r="O420" s="813">
        <f t="shared" si="8"/>
        <v>0</v>
      </c>
      <c r="P420" s="814">
        <f>IF(Лист2!$D$2&gt;=60000,Лист1!K420*Лист1!N420,IF(Лист2!$C$2&gt;=30000,Лист1!J420*Лист1!N420,Лист1!I420*Лист1!N420))</f>
        <v>0</v>
      </c>
      <c r="Q420" s="1036"/>
      <c r="R420" s="951"/>
      <c r="S420" s="951"/>
      <c r="T420" s="973"/>
      <c r="U420" s="973"/>
      <c r="V420" s="973"/>
      <c r="W420" s="973"/>
      <c r="X420" s="973"/>
      <c r="Y420" s="973"/>
      <c r="Z420" s="973"/>
      <c r="AA420" s="973"/>
      <c r="AB420" s="973"/>
      <c r="AC420" s="973"/>
      <c r="AD420" s="973"/>
      <c r="AE420" s="973"/>
      <c r="AF420" s="973"/>
    </row>
    <row r="421" spans="1:32" s="979" customFormat="1" ht="24.9" customHeight="1">
      <c r="A421" s="1202"/>
      <c r="B421" s="599" t="s">
        <v>2464</v>
      </c>
      <c r="C421" s="600" t="s">
        <v>1022</v>
      </c>
      <c r="D421" s="601">
        <v>4603766014081</v>
      </c>
      <c r="E421" s="812">
        <v>3304990000</v>
      </c>
      <c r="F421" s="812" t="s">
        <v>1292</v>
      </c>
      <c r="G421" s="552" t="s">
        <v>9</v>
      </c>
      <c r="H421" s="558">
        <v>650</v>
      </c>
      <c r="I421" s="901">
        <v>260</v>
      </c>
      <c r="J421" s="901">
        <v>260</v>
      </c>
      <c r="K421" s="901">
        <v>260</v>
      </c>
      <c r="L421" s="558">
        <v>9</v>
      </c>
      <c r="M421" s="558">
        <v>63</v>
      </c>
      <c r="N421" s="558"/>
      <c r="O421" s="813">
        <f t="shared" si="8"/>
        <v>0</v>
      </c>
      <c r="P421" s="814">
        <f>IF(Лист2!$D$2&gt;=60000,Лист1!K421*Лист1!N421,IF(Лист2!$C$2&gt;=30000,Лист1!J421*Лист1!N421,Лист1!I421*Лист1!N421))</f>
        <v>0</v>
      </c>
      <c r="Q421" s="1036"/>
      <c r="R421" s="951"/>
      <c r="S421" s="951"/>
      <c r="T421" s="978"/>
      <c r="U421" s="978"/>
      <c r="V421" s="978"/>
      <c r="W421" s="978"/>
      <c r="X421" s="978"/>
      <c r="Y421" s="978"/>
      <c r="Z421" s="978"/>
      <c r="AA421" s="978"/>
      <c r="AB421" s="978"/>
      <c r="AC421" s="978"/>
      <c r="AD421" s="978"/>
      <c r="AE421" s="978"/>
      <c r="AF421" s="978"/>
    </row>
    <row r="422" spans="1:32" s="974" customFormat="1" ht="29.25" hidden="1" customHeight="1">
      <c r="A422" s="1202"/>
      <c r="B422" s="1076" t="s">
        <v>1975</v>
      </c>
      <c r="C422" s="1077" t="s">
        <v>334</v>
      </c>
      <c r="D422" s="1078">
        <v>4603739875435</v>
      </c>
      <c r="E422" s="787">
        <v>3304990000</v>
      </c>
      <c r="F422" s="408" t="s">
        <v>818</v>
      </c>
      <c r="G422" s="1057" t="s">
        <v>9</v>
      </c>
      <c r="H422" s="1070">
        <v>650</v>
      </c>
      <c r="I422" s="1070">
        <v>423</v>
      </c>
      <c r="J422" s="1070">
        <v>390</v>
      </c>
      <c r="K422" s="1070">
        <v>358</v>
      </c>
      <c r="L422" s="65">
        <v>9</v>
      </c>
      <c r="M422" s="65">
        <v>24</v>
      </c>
      <c r="N422" s="1050"/>
      <c r="O422" s="801">
        <f t="shared" si="8"/>
        <v>0</v>
      </c>
      <c r="P422" s="1042">
        <f>IF(Лист2!$D$2&gt;=60000,Лист1!K422*Лист1!N422,IF(Лист2!$C$2&gt;=30000,Лист1!J422*Лист1!N422,Лист1!I422*Лист1!N422))</f>
        <v>0</v>
      </c>
      <c r="Q422" s="1036" t="s">
        <v>2684</v>
      </c>
      <c r="R422" s="951"/>
      <c r="S422" s="951"/>
      <c r="T422" s="973"/>
      <c r="U422" s="973"/>
      <c r="V422" s="973"/>
      <c r="W422" s="973"/>
      <c r="X422" s="973"/>
      <c r="Y422" s="973"/>
      <c r="Z422" s="973"/>
      <c r="AA422" s="973"/>
      <c r="AB422" s="973"/>
      <c r="AC422" s="973"/>
      <c r="AD422" s="973"/>
      <c r="AE422" s="973"/>
      <c r="AF422" s="973"/>
    </row>
    <row r="423" spans="1:32" s="974" customFormat="1" ht="21.75" hidden="1" customHeight="1">
      <c r="A423" s="1202"/>
      <c r="B423" s="1079" t="s">
        <v>1976</v>
      </c>
      <c r="C423" s="1077" t="s">
        <v>335</v>
      </c>
      <c r="D423" s="1078">
        <v>4603739875442</v>
      </c>
      <c r="E423" s="787">
        <v>3304990000</v>
      </c>
      <c r="F423" s="408" t="s">
        <v>819</v>
      </c>
      <c r="G423" s="1057" t="s">
        <v>9</v>
      </c>
      <c r="H423" s="1070">
        <v>650</v>
      </c>
      <c r="I423" s="1070">
        <v>423</v>
      </c>
      <c r="J423" s="1070">
        <v>390</v>
      </c>
      <c r="K423" s="1070">
        <v>358</v>
      </c>
      <c r="L423" s="65">
        <v>9</v>
      </c>
      <c r="M423" s="65">
        <v>24</v>
      </c>
      <c r="N423" s="1050"/>
      <c r="O423" s="801">
        <f t="shared" si="8"/>
        <v>0</v>
      </c>
      <c r="P423" s="1042">
        <f>IF(Лист2!$D$2&gt;=60000,Лист1!K423*Лист1!N423,IF(Лист2!$C$2&gt;=30000,Лист1!J423*Лист1!N423,Лист1!I423*Лист1!N423))</f>
        <v>0</v>
      </c>
      <c r="Q423" s="1036" t="s">
        <v>2684</v>
      </c>
      <c r="R423" s="951"/>
      <c r="S423" s="951"/>
      <c r="T423" s="973"/>
      <c r="U423" s="973"/>
      <c r="V423" s="973"/>
      <c r="W423" s="973"/>
      <c r="X423" s="973"/>
      <c r="Y423" s="973"/>
      <c r="Z423" s="973"/>
      <c r="AA423" s="973"/>
      <c r="AB423" s="973"/>
      <c r="AC423" s="973"/>
      <c r="AD423" s="973"/>
      <c r="AE423" s="973"/>
      <c r="AF423" s="973"/>
    </row>
    <row r="424" spans="1:32" s="974" customFormat="1" ht="24.9" customHeight="1">
      <c r="A424" s="1202"/>
      <c r="B424" s="425" t="s">
        <v>1977</v>
      </c>
      <c r="C424" s="101" t="s">
        <v>336</v>
      </c>
      <c r="D424" s="142">
        <v>4603739875459</v>
      </c>
      <c r="E424" s="787">
        <v>3304990000</v>
      </c>
      <c r="F424" s="408" t="s">
        <v>820</v>
      </c>
      <c r="G424" s="17" t="s">
        <v>9</v>
      </c>
      <c r="H424" s="42">
        <v>650</v>
      </c>
      <c r="I424" s="42">
        <v>423</v>
      </c>
      <c r="J424" s="42">
        <v>390</v>
      </c>
      <c r="K424" s="42">
        <v>358</v>
      </c>
      <c r="L424" s="65">
        <v>9</v>
      </c>
      <c r="M424" s="65">
        <v>24</v>
      </c>
      <c r="N424" s="61"/>
      <c r="O424" s="801">
        <f t="shared" si="8"/>
        <v>0</v>
      </c>
      <c r="P424" s="794">
        <f>IF(Лист2!$D$2&gt;=60000,Лист1!K424*Лист1!N424,IF(Лист2!$C$2&gt;=30000,Лист1!J424*Лист1!N424,Лист1!I424*Лист1!N424))</f>
        <v>0</v>
      </c>
      <c r="Q424" s="1036"/>
      <c r="R424" s="951"/>
      <c r="S424" s="951"/>
      <c r="T424" s="973"/>
      <c r="U424" s="973"/>
      <c r="V424" s="973"/>
      <c r="W424" s="973"/>
      <c r="X424" s="973"/>
      <c r="Y424" s="973"/>
      <c r="Z424" s="973"/>
      <c r="AA424" s="973"/>
      <c r="AB424" s="973"/>
      <c r="AC424" s="973"/>
      <c r="AD424" s="973"/>
      <c r="AE424" s="973"/>
      <c r="AF424" s="973"/>
    </row>
    <row r="425" spans="1:32" s="974" customFormat="1" ht="24.9" customHeight="1">
      <c r="A425" s="1202"/>
      <c r="B425" s="798" t="s">
        <v>2179</v>
      </c>
      <c r="C425" s="101" t="s">
        <v>1025</v>
      </c>
      <c r="D425" s="142">
        <v>4603766013862</v>
      </c>
      <c r="E425" s="787">
        <v>3304990000</v>
      </c>
      <c r="F425" s="787" t="s">
        <v>1293</v>
      </c>
      <c r="G425" s="17" t="s">
        <v>9</v>
      </c>
      <c r="H425" s="42">
        <v>550</v>
      </c>
      <c r="I425" s="227">
        <v>358</v>
      </c>
      <c r="J425" s="227">
        <v>330</v>
      </c>
      <c r="K425" s="227">
        <v>303</v>
      </c>
      <c r="L425" s="65">
        <v>15</v>
      </c>
      <c r="M425" s="65">
        <v>120</v>
      </c>
      <c r="N425" s="61"/>
      <c r="O425" s="801">
        <f t="shared" si="8"/>
        <v>0</v>
      </c>
      <c r="P425" s="794">
        <f>IF(Лист2!$D$2&gt;=60000,Лист1!K425*Лист1!N425,IF(Лист2!$C$2&gt;=30000,Лист1!J425*Лист1!N425,Лист1!I425*Лист1!N425))</f>
        <v>0</v>
      </c>
      <c r="Q425" s="1036"/>
      <c r="R425" s="951"/>
      <c r="S425" s="951"/>
      <c r="T425" s="973"/>
      <c r="U425" s="973"/>
      <c r="V425" s="973"/>
      <c r="W425" s="973"/>
      <c r="X425" s="973"/>
      <c r="Y425" s="973"/>
      <c r="Z425" s="973"/>
      <c r="AA425" s="973"/>
      <c r="AB425" s="973"/>
      <c r="AC425" s="973"/>
      <c r="AD425" s="973"/>
      <c r="AE425" s="973"/>
      <c r="AF425" s="973"/>
    </row>
    <row r="426" spans="1:32" s="974" customFormat="1" ht="25.95" customHeight="1">
      <c r="A426" s="1202"/>
      <c r="B426" s="871" t="s">
        <v>2672</v>
      </c>
      <c r="C426" s="600" t="s">
        <v>1027</v>
      </c>
      <c r="D426" s="601">
        <v>4603766013930</v>
      </c>
      <c r="E426" s="812">
        <v>3304990000</v>
      </c>
      <c r="F426" s="812" t="s">
        <v>1294</v>
      </c>
      <c r="G426" s="552" t="s">
        <v>9</v>
      </c>
      <c r="H426" s="574">
        <v>580</v>
      </c>
      <c r="I426" s="574">
        <v>203</v>
      </c>
      <c r="J426" s="574">
        <v>203</v>
      </c>
      <c r="K426" s="574">
        <v>203</v>
      </c>
      <c r="L426" s="558">
        <v>15</v>
      </c>
      <c r="M426" s="558">
        <v>120</v>
      </c>
      <c r="N426" s="555"/>
      <c r="O426" s="813">
        <f t="shared" si="8"/>
        <v>0</v>
      </c>
      <c r="P426" s="814">
        <f>IF(Лист2!$D$2&gt;=60000,Лист1!K426*Лист1!N426,IF(Лист2!$C$2&gt;=30000,Лист1!J426*Лист1!N426,Лист1!I426*Лист1!N426))</f>
        <v>0</v>
      </c>
      <c r="Q426" s="1036"/>
      <c r="R426" s="951"/>
      <c r="S426" s="951"/>
      <c r="T426" s="973"/>
      <c r="U426" s="973"/>
      <c r="V426" s="973"/>
      <c r="W426" s="973"/>
      <c r="X426" s="973"/>
      <c r="Y426" s="973"/>
      <c r="Z426" s="973"/>
      <c r="AA426" s="973"/>
      <c r="AB426" s="973"/>
      <c r="AC426" s="973"/>
      <c r="AD426" s="973"/>
      <c r="AE426" s="973"/>
      <c r="AF426" s="973"/>
    </row>
    <row r="427" spans="1:32" s="974" customFormat="1" ht="40.200000000000003" customHeight="1">
      <c r="A427" s="1202"/>
      <c r="B427" s="871" t="s">
        <v>2671</v>
      </c>
      <c r="C427" s="600" t="s">
        <v>1029</v>
      </c>
      <c r="D427" s="601">
        <v>4603766013947</v>
      </c>
      <c r="E427" s="812">
        <v>3304990000</v>
      </c>
      <c r="F427" s="812" t="s">
        <v>1295</v>
      </c>
      <c r="G427" s="552" t="s">
        <v>9</v>
      </c>
      <c r="H427" s="574">
        <v>580</v>
      </c>
      <c r="I427" s="574">
        <v>203</v>
      </c>
      <c r="J427" s="574">
        <v>203</v>
      </c>
      <c r="K427" s="574">
        <v>203</v>
      </c>
      <c r="L427" s="558">
        <v>15</v>
      </c>
      <c r="M427" s="558">
        <v>120</v>
      </c>
      <c r="N427" s="555"/>
      <c r="O427" s="813">
        <f t="shared" si="8"/>
        <v>0</v>
      </c>
      <c r="P427" s="814">
        <f>IF(Лист2!$D$2&gt;=60000,Лист1!K427*Лист1!N427,IF(Лист2!$C$2&gt;=30000,Лист1!J427*Лист1!N427,Лист1!I427*Лист1!N427))</f>
        <v>0</v>
      </c>
      <c r="Q427" s="1036"/>
      <c r="R427" s="951"/>
      <c r="S427" s="951"/>
      <c r="T427" s="973"/>
      <c r="U427" s="973"/>
      <c r="V427" s="973"/>
      <c r="W427" s="973"/>
      <c r="X427" s="973"/>
      <c r="Y427" s="973"/>
      <c r="Z427" s="973"/>
      <c r="AA427" s="973"/>
      <c r="AB427" s="973"/>
      <c r="AC427" s="973"/>
      <c r="AD427" s="973"/>
      <c r="AE427" s="973"/>
      <c r="AF427" s="973"/>
    </row>
    <row r="428" spans="1:32" s="974" customFormat="1" ht="35.25" hidden="1" customHeight="1">
      <c r="A428" s="1202"/>
      <c r="B428" s="1080" t="s">
        <v>2465</v>
      </c>
      <c r="C428" s="1081" t="s">
        <v>1165</v>
      </c>
      <c r="D428" s="1082">
        <v>4603781377079</v>
      </c>
      <c r="E428" s="812">
        <v>3304990000</v>
      </c>
      <c r="F428" s="812" t="s">
        <v>1296</v>
      </c>
      <c r="G428" s="1083" t="s">
        <v>9</v>
      </c>
      <c r="H428" s="1084">
        <v>480</v>
      </c>
      <c r="I428" s="1085">
        <v>192</v>
      </c>
      <c r="J428" s="1085">
        <v>192</v>
      </c>
      <c r="K428" s="1085">
        <v>192</v>
      </c>
      <c r="L428" s="921">
        <v>30</v>
      </c>
      <c r="M428" s="921"/>
      <c r="N428" s="1086"/>
      <c r="O428" s="813">
        <f t="shared" si="8"/>
        <v>0</v>
      </c>
      <c r="P428" s="1042">
        <f>IF(Лист2!$D$2&gt;=60000,Лист1!K428*Лист1!N428,IF(Лист2!$C$2&gt;=30000,Лист1!J428*Лист1!N428,Лист1!I428*Лист1!N428))</f>
        <v>0</v>
      </c>
      <c r="Q428" s="1036" t="s">
        <v>2684</v>
      </c>
      <c r="R428" s="951"/>
      <c r="S428" s="951"/>
      <c r="T428" s="973"/>
      <c r="U428" s="973"/>
      <c r="V428" s="973"/>
      <c r="W428" s="973"/>
      <c r="X428" s="973"/>
      <c r="Y428" s="973"/>
      <c r="Z428" s="973"/>
      <c r="AA428" s="973"/>
      <c r="AB428" s="973"/>
      <c r="AC428" s="973"/>
      <c r="AD428" s="973"/>
      <c r="AE428" s="973"/>
      <c r="AF428" s="973"/>
    </row>
    <row r="429" spans="1:32" s="974" customFormat="1" ht="33.6" customHeight="1">
      <c r="A429" s="1202"/>
      <c r="B429" s="607" t="s">
        <v>2466</v>
      </c>
      <c r="C429" s="600" t="s">
        <v>492</v>
      </c>
      <c r="D429" s="601">
        <v>4603749312401</v>
      </c>
      <c r="E429" s="812">
        <v>3304990000</v>
      </c>
      <c r="F429" s="560" t="s">
        <v>821</v>
      </c>
      <c r="G429" s="552" t="s">
        <v>9</v>
      </c>
      <c r="H429" s="574">
        <v>680</v>
      </c>
      <c r="I429" s="732">
        <v>272</v>
      </c>
      <c r="J429" s="732">
        <v>272</v>
      </c>
      <c r="K429" s="732">
        <v>272</v>
      </c>
      <c r="L429" s="558">
        <v>14</v>
      </c>
      <c r="M429" s="558">
        <v>42</v>
      </c>
      <c r="N429" s="555"/>
      <c r="O429" s="813">
        <f t="shared" si="8"/>
        <v>0</v>
      </c>
      <c r="P429" s="814">
        <f>IF(Лист2!$D$2&gt;=60000,Лист1!K429*Лист1!N429,IF(Лист2!$C$2&gt;=30000,Лист1!J429*Лист1!N429,Лист1!I429*Лист1!N429))</f>
        <v>0</v>
      </c>
      <c r="Q429" s="1036"/>
      <c r="R429" s="951"/>
      <c r="S429" s="951"/>
      <c r="T429" s="973"/>
      <c r="U429" s="973"/>
      <c r="V429" s="973"/>
      <c r="W429" s="973"/>
      <c r="X429" s="973"/>
      <c r="Y429" s="973"/>
      <c r="Z429" s="973"/>
      <c r="AA429" s="973"/>
      <c r="AB429" s="973"/>
      <c r="AC429" s="973"/>
      <c r="AD429" s="973"/>
      <c r="AE429" s="973"/>
      <c r="AF429" s="973"/>
    </row>
    <row r="430" spans="1:32" s="974" customFormat="1" ht="32.4" customHeight="1">
      <c r="A430" s="1202"/>
      <c r="B430" s="599" t="s">
        <v>2467</v>
      </c>
      <c r="C430" s="600" t="s">
        <v>493</v>
      </c>
      <c r="D430" s="601">
        <v>4603749312388</v>
      </c>
      <c r="E430" s="812">
        <v>3304990000</v>
      </c>
      <c r="F430" s="560" t="s">
        <v>822</v>
      </c>
      <c r="G430" s="552" t="s">
        <v>9</v>
      </c>
      <c r="H430" s="574">
        <v>680</v>
      </c>
      <c r="I430" s="732">
        <v>272</v>
      </c>
      <c r="J430" s="732">
        <v>272</v>
      </c>
      <c r="K430" s="732">
        <v>272</v>
      </c>
      <c r="L430" s="558">
        <v>14</v>
      </c>
      <c r="M430" s="558">
        <v>42</v>
      </c>
      <c r="N430" s="555"/>
      <c r="O430" s="813">
        <f t="shared" si="8"/>
        <v>0</v>
      </c>
      <c r="P430" s="814">
        <f>IF(Лист2!$D$2&gt;=60000,Лист1!K430*Лист1!N430,IF(Лист2!$C$2&gt;=30000,Лист1!J430*Лист1!N430,Лист1!I430*Лист1!N430))</f>
        <v>0</v>
      </c>
      <c r="Q430" s="1036"/>
      <c r="R430" s="951"/>
      <c r="S430" s="951"/>
      <c r="T430" s="973"/>
      <c r="U430" s="973"/>
      <c r="V430" s="973"/>
      <c r="W430" s="973"/>
      <c r="X430" s="973"/>
      <c r="Y430" s="973"/>
      <c r="Z430" s="973"/>
      <c r="AA430" s="973"/>
      <c r="AB430" s="973"/>
      <c r="AC430" s="973"/>
      <c r="AD430" s="973"/>
      <c r="AE430" s="973"/>
      <c r="AF430" s="973"/>
    </row>
    <row r="431" spans="1:32" s="974" customFormat="1" ht="33" customHeight="1">
      <c r="A431" s="1202"/>
      <c r="B431" s="798" t="s">
        <v>2180</v>
      </c>
      <c r="C431" s="101" t="s">
        <v>494</v>
      </c>
      <c r="D431" s="142">
        <v>4603749312395</v>
      </c>
      <c r="E431" s="787">
        <v>3304990000</v>
      </c>
      <c r="F431" s="408" t="s">
        <v>823</v>
      </c>
      <c r="G431" s="17" t="s">
        <v>9</v>
      </c>
      <c r="H431" s="42">
        <v>680</v>
      </c>
      <c r="I431" s="42">
        <v>442</v>
      </c>
      <c r="J431" s="42">
        <v>408</v>
      </c>
      <c r="K431" s="42">
        <v>374</v>
      </c>
      <c r="L431" s="65">
        <v>14</v>
      </c>
      <c r="M431" s="65">
        <v>42</v>
      </c>
      <c r="N431" s="61"/>
      <c r="O431" s="801">
        <f t="shared" si="8"/>
        <v>0</v>
      </c>
      <c r="P431" s="794">
        <f>IF(Лист2!$D$2&gt;=60000,Лист1!K431*Лист1!N431,IF(Лист2!$C$2&gt;=30000,Лист1!J431*Лист1!N431,Лист1!I431*Лист1!N431))</f>
        <v>0</v>
      </c>
      <c r="Q431" s="1036"/>
      <c r="R431" s="951"/>
      <c r="S431" s="951"/>
      <c r="T431" s="973"/>
      <c r="U431" s="973"/>
      <c r="V431" s="973"/>
      <c r="W431" s="973"/>
      <c r="X431" s="973"/>
      <c r="Y431" s="973"/>
      <c r="Z431" s="973"/>
      <c r="AA431" s="973"/>
      <c r="AB431" s="973"/>
      <c r="AC431" s="973"/>
      <c r="AD431" s="973"/>
      <c r="AE431" s="973"/>
      <c r="AF431" s="973"/>
    </row>
    <row r="432" spans="1:32" s="974" customFormat="1" ht="24.9" customHeight="1">
      <c r="A432" s="1202"/>
      <c r="B432" s="599" t="s">
        <v>2468</v>
      </c>
      <c r="C432" s="600" t="s">
        <v>551</v>
      </c>
      <c r="D432" s="601">
        <v>4603749312494</v>
      </c>
      <c r="E432" s="812">
        <v>3304100000</v>
      </c>
      <c r="F432" s="560" t="s">
        <v>824</v>
      </c>
      <c r="G432" s="552" t="s">
        <v>9</v>
      </c>
      <c r="H432" s="574">
        <v>380</v>
      </c>
      <c r="I432" s="574">
        <v>152</v>
      </c>
      <c r="J432" s="574">
        <v>152</v>
      </c>
      <c r="K432" s="574">
        <v>152</v>
      </c>
      <c r="L432" s="558">
        <v>50</v>
      </c>
      <c r="M432" s="558">
        <v>200</v>
      </c>
      <c r="N432" s="555"/>
      <c r="O432" s="813">
        <f t="shared" si="8"/>
        <v>0</v>
      </c>
      <c r="P432" s="814">
        <f>IF(Лист2!$D$2&gt;=60000,Лист1!K432*Лист1!N432,IF(Лист2!$C$2&gt;=30000,Лист1!J432*Лист1!N432,Лист1!I432*Лист1!N432))</f>
        <v>0</v>
      </c>
      <c r="Q432" s="1036"/>
      <c r="R432" s="951"/>
      <c r="S432" s="951"/>
      <c r="T432" s="973"/>
      <c r="U432" s="973"/>
      <c r="V432" s="973"/>
      <c r="W432" s="973"/>
      <c r="X432" s="973"/>
      <c r="Y432" s="973"/>
      <c r="Z432" s="973"/>
      <c r="AA432" s="973"/>
      <c r="AB432" s="973"/>
      <c r="AC432" s="973"/>
      <c r="AD432" s="973"/>
      <c r="AE432" s="973"/>
      <c r="AF432" s="973"/>
    </row>
    <row r="433" spans="1:33" s="974" customFormat="1" ht="24.9" customHeight="1">
      <c r="A433" s="1202"/>
      <c r="B433" s="599" t="s">
        <v>2543</v>
      </c>
      <c r="C433" s="600" t="s">
        <v>552</v>
      </c>
      <c r="D433" s="601">
        <v>4603749312517</v>
      </c>
      <c r="E433" s="812">
        <v>3304100000</v>
      </c>
      <c r="F433" s="560" t="s">
        <v>825</v>
      </c>
      <c r="G433" s="552" t="s">
        <v>9</v>
      </c>
      <c r="H433" s="574">
        <v>380</v>
      </c>
      <c r="I433" s="574">
        <v>152</v>
      </c>
      <c r="J433" s="574">
        <v>152</v>
      </c>
      <c r="K433" s="574">
        <v>152</v>
      </c>
      <c r="L433" s="574">
        <v>50</v>
      </c>
      <c r="M433" s="558">
        <v>200</v>
      </c>
      <c r="N433" s="555"/>
      <c r="O433" s="813">
        <f t="shared" si="8"/>
        <v>0</v>
      </c>
      <c r="P433" s="814">
        <f>IF(Лист2!$D$2&gt;=60000,Лист1!K433*Лист1!N433,IF(Лист2!$C$2&gt;=30000,Лист1!J433*Лист1!N433,Лист1!I433*Лист1!N433))</f>
        <v>0</v>
      </c>
      <c r="Q433" s="1036"/>
      <c r="R433" s="951"/>
      <c r="S433" s="951"/>
      <c r="T433" s="973"/>
      <c r="U433" s="973"/>
      <c r="V433" s="973"/>
      <c r="W433" s="973"/>
      <c r="X433" s="973"/>
      <c r="Y433" s="973"/>
      <c r="Z433" s="973"/>
      <c r="AA433" s="973"/>
      <c r="AB433" s="973"/>
      <c r="AC433" s="973"/>
      <c r="AD433" s="973"/>
      <c r="AE433" s="973"/>
      <c r="AF433" s="973"/>
    </row>
    <row r="434" spans="1:33" s="974" customFormat="1" ht="24.9" customHeight="1">
      <c r="A434" s="1202"/>
      <c r="B434" s="599" t="s">
        <v>2611</v>
      </c>
      <c r="C434" s="600" t="s">
        <v>553</v>
      </c>
      <c r="D434" s="601">
        <v>4603749312500</v>
      </c>
      <c r="E434" s="812">
        <v>3304100000</v>
      </c>
      <c r="F434" s="560" t="s">
        <v>826</v>
      </c>
      <c r="G434" s="552" t="s">
        <v>9</v>
      </c>
      <c r="H434" s="574">
        <v>380</v>
      </c>
      <c r="I434" s="574">
        <v>114</v>
      </c>
      <c r="J434" s="574">
        <v>114</v>
      </c>
      <c r="K434" s="574">
        <v>114</v>
      </c>
      <c r="L434" s="558">
        <v>50</v>
      </c>
      <c r="M434" s="558">
        <v>200</v>
      </c>
      <c r="N434" s="555"/>
      <c r="O434" s="813">
        <f t="shared" si="8"/>
        <v>0</v>
      </c>
      <c r="P434" s="814">
        <f>IF(Лист2!$D$2&gt;=60000,Лист1!K434*Лист1!N434,IF(Лист2!$C$2&gt;=30000,Лист1!J434*Лист1!N434,Лист1!I434*Лист1!N434))</f>
        <v>0</v>
      </c>
      <c r="Q434" s="1036"/>
      <c r="R434" s="951"/>
      <c r="S434" s="951"/>
      <c r="T434" s="973"/>
      <c r="U434" s="973"/>
      <c r="V434" s="973"/>
      <c r="W434" s="973"/>
      <c r="X434" s="973"/>
      <c r="Y434" s="973"/>
      <c r="Z434" s="973"/>
      <c r="AA434" s="973"/>
      <c r="AB434" s="973"/>
      <c r="AC434" s="973"/>
      <c r="AD434" s="973"/>
      <c r="AE434" s="973"/>
      <c r="AF434" s="973"/>
    </row>
    <row r="435" spans="1:33" s="974" customFormat="1" ht="24.9" customHeight="1">
      <c r="A435" s="1202"/>
      <c r="B435" s="599" t="s">
        <v>2542</v>
      </c>
      <c r="C435" s="600" t="s">
        <v>554</v>
      </c>
      <c r="D435" s="601">
        <v>4603749312487</v>
      </c>
      <c r="E435" s="812">
        <v>3304100000</v>
      </c>
      <c r="F435" s="560" t="s">
        <v>827</v>
      </c>
      <c r="G435" s="552" t="s">
        <v>9</v>
      </c>
      <c r="H435" s="574">
        <v>380</v>
      </c>
      <c r="I435" s="574">
        <v>152</v>
      </c>
      <c r="J435" s="574">
        <v>152</v>
      </c>
      <c r="K435" s="574">
        <v>152</v>
      </c>
      <c r="L435" s="558">
        <v>50</v>
      </c>
      <c r="M435" s="558">
        <v>200</v>
      </c>
      <c r="N435" s="555"/>
      <c r="O435" s="813">
        <f t="shared" si="8"/>
        <v>0</v>
      </c>
      <c r="P435" s="814">
        <f>IF(Лист2!$D$2&gt;=60000,Лист1!K435*Лист1!N435,IF(Лист2!$C$2&gt;=30000,Лист1!J435*Лист1!N435,Лист1!I435*Лист1!N435))</f>
        <v>0</v>
      </c>
      <c r="Q435" s="1036"/>
      <c r="R435" s="951"/>
      <c r="S435" s="951"/>
      <c r="T435" s="973"/>
      <c r="U435" s="973"/>
      <c r="V435" s="973"/>
      <c r="W435" s="973"/>
      <c r="X435" s="973"/>
      <c r="Y435" s="973"/>
      <c r="Z435" s="973"/>
      <c r="AA435" s="973"/>
      <c r="AB435" s="973"/>
      <c r="AC435" s="973"/>
      <c r="AD435" s="973"/>
      <c r="AE435" s="973"/>
      <c r="AF435" s="973"/>
    </row>
    <row r="436" spans="1:33" s="974" customFormat="1" ht="24.9" customHeight="1" thickBot="1">
      <c r="A436" s="1203"/>
      <c r="B436" s="393" t="s">
        <v>1816</v>
      </c>
      <c r="C436" s="279" t="s">
        <v>610</v>
      </c>
      <c r="D436" s="280">
        <v>4603749313668</v>
      </c>
      <c r="E436" s="241">
        <v>3304990000</v>
      </c>
      <c r="F436" s="281" t="s">
        <v>828</v>
      </c>
      <c r="G436" s="281" t="s">
        <v>9</v>
      </c>
      <c r="H436" s="216">
        <v>650</v>
      </c>
      <c r="I436" s="216">
        <v>423</v>
      </c>
      <c r="J436" s="216">
        <v>390</v>
      </c>
      <c r="K436" s="216">
        <v>358</v>
      </c>
      <c r="L436" s="281">
        <v>50</v>
      </c>
      <c r="M436" s="281">
        <v>200</v>
      </c>
      <c r="N436" s="236"/>
      <c r="O436" s="405">
        <f t="shared" si="8"/>
        <v>0</v>
      </c>
      <c r="P436" s="406">
        <f>IF(Лист2!$D$2&gt;=60000,Лист1!K436*Лист1!N436,IF(Лист2!$C$2&gt;=30000,Лист1!J436*Лист1!N436,Лист1!I436*Лист1!N436))</f>
        <v>0</v>
      </c>
      <c r="Q436" s="1036"/>
      <c r="R436" s="951"/>
      <c r="S436" s="951"/>
      <c r="T436" s="973"/>
      <c r="U436" s="973"/>
      <c r="V436" s="973"/>
      <c r="W436" s="973"/>
      <c r="X436" s="973"/>
      <c r="Y436" s="973"/>
      <c r="Z436" s="973"/>
      <c r="AA436" s="973"/>
      <c r="AB436" s="973"/>
      <c r="AC436" s="973"/>
      <c r="AD436" s="973"/>
      <c r="AE436" s="973"/>
      <c r="AF436" s="973"/>
    </row>
    <row r="437" spans="1:33" s="974" customFormat="1" ht="24.9" customHeight="1" thickBot="1">
      <c r="A437" s="1204" t="s">
        <v>124</v>
      </c>
      <c r="B437" s="1205"/>
      <c r="C437" s="251"/>
      <c r="D437" s="251"/>
      <c r="E437" s="940"/>
      <c r="F437" s="940"/>
      <c r="G437" s="238"/>
      <c r="H437" s="238"/>
      <c r="I437" s="238"/>
      <c r="J437" s="238"/>
      <c r="K437" s="238"/>
      <c r="L437" s="238"/>
      <c r="M437" s="238"/>
      <c r="N437" s="239"/>
      <c r="O437" s="799"/>
      <c r="P437" s="437"/>
      <c r="Q437" s="1036"/>
      <c r="R437" s="951"/>
      <c r="S437" s="951"/>
      <c r="T437" s="973"/>
      <c r="U437" s="973"/>
      <c r="V437" s="973"/>
      <c r="W437" s="973"/>
      <c r="X437" s="973"/>
      <c r="Y437" s="973"/>
      <c r="Z437" s="973"/>
      <c r="AA437" s="973"/>
      <c r="AB437" s="973"/>
      <c r="AC437" s="973"/>
      <c r="AD437" s="973"/>
      <c r="AE437" s="973"/>
      <c r="AF437" s="973"/>
    </row>
    <row r="438" spans="1:33" s="974" customFormat="1" ht="24.9" customHeight="1">
      <c r="A438" s="1213" t="s">
        <v>591</v>
      </c>
      <c r="B438" s="377" t="s">
        <v>1817</v>
      </c>
      <c r="C438" s="123" t="s">
        <v>1211</v>
      </c>
      <c r="D438" s="270">
        <v>4603805152323</v>
      </c>
      <c r="E438" s="118">
        <v>3401300000</v>
      </c>
      <c r="F438" s="118" t="s">
        <v>1297</v>
      </c>
      <c r="G438" s="249" t="s">
        <v>9</v>
      </c>
      <c r="H438" s="787">
        <v>580</v>
      </c>
      <c r="I438" s="227">
        <v>377</v>
      </c>
      <c r="J438" s="227">
        <v>348</v>
      </c>
      <c r="K438" s="227">
        <v>319</v>
      </c>
      <c r="L438" s="118">
        <v>20</v>
      </c>
      <c r="M438" s="118">
        <v>80</v>
      </c>
      <c r="N438" s="118"/>
      <c r="O438" s="321">
        <f t="shared" si="8"/>
        <v>0</v>
      </c>
      <c r="P438" s="791">
        <f>IF(Лист2!$D$2&gt;=60000,Лист1!K438*Лист1!N438,IF(Лист2!$C$2&gt;=30000,Лист1!J438*Лист1!N438,Лист1!I438*Лист1!N438))</f>
        <v>0</v>
      </c>
      <c r="Q438" s="1036"/>
      <c r="R438" s="951"/>
      <c r="S438" s="951"/>
      <c r="T438" s="973"/>
      <c r="U438" s="973"/>
      <c r="V438" s="973"/>
      <c r="W438" s="973"/>
      <c r="X438" s="973"/>
      <c r="Y438" s="973"/>
      <c r="Z438" s="973"/>
      <c r="AA438" s="973"/>
      <c r="AB438" s="973"/>
      <c r="AC438" s="973"/>
      <c r="AD438" s="973"/>
      <c r="AE438" s="973"/>
      <c r="AF438" s="973"/>
    </row>
    <row r="439" spans="1:33" s="974" customFormat="1" ht="24.9" customHeight="1">
      <c r="A439" s="1213"/>
      <c r="B439" s="377" t="s">
        <v>2230</v>
      </c>
      <c r="C439" s="123" t="s">
        <v>2001</v>
      </c>
      <c r="D439" s="270">
        <v>4620143626446</v>
      </c>
      <c r="E439" s="118">
        <v>3401300000</v>
      </c>
      <c r="F439" s="118" t="s">
        <v>2002</v>
      </c>
      <c r="G439" s="249" t="s">
        <v>9</v>
      </c>
      <c r="H439" s="787">
        <v>780</v>
      </c>
      <c r="I439" s="227">
        <v>507</v>
      </c>
      <c r="J439" s="227">
        <v>468</v>
      </c>
      <c r="K439" s="227">
        <v>429</v>
      </c>
      <c r="L439" s="118">
        <v>15</v>
      </c>
      <c r="M439" s="118">
        <v>40</v>
      </c>
      <c r="N439" s="118"/>
      <c r="O439" s="321">
        <f t="shared" si="8"/>
        <v>0</v>
      </c>
      <c r="P439" s="791">
        <f>IF(Лист2!$D$2&gt;=60000,Лист1!K439*Лист1!N439,IF(Лист2!$C$2&gt;=30000,Лист1!J439*Лист1!N439,Лист1!I439*Лист1!N439))</f>
        <v>0</v>
      </c>
      <c r="Q439" s="1036"/>
      <c r="R439" s="951"/>
      <c r="S439" s="951"/>
      <c r="T439" s="973"/>
      <c r="U439" s="973"/>
      <c r="V439" s="973"/>
      <c r="W439" s="973"/>
      <c r="X439" s="973"/>
      <c r="Y439" s="973"/>
      <c r="Z439" s="973"/>
      <c r="AA439" s="973"/>
      <c r="AB439" s="973"/>
      <c r="AC439" s="973"/>
      <c r="AD439" s="973"/>
      <c r="AE439" s="973"/>
      <c r="AF439" s="973"/>
    </row>
    <row r="440" spans="1:33" s="983" customFormat="1" ht="24.9" customHeight="1">
      <c r="A440" s="1196"/>
      <c r="B440" s="609" t="s">
        <v>2469</v>
      </c>
      <c r="C440" s="595" t="s">
        <v>1056</v>
      </c>
      <c r="D440" s="596">
        <v>4603766014678</v>
      </c>
      <c r="E440" s="812">
        <v>3401300000</v>
      </c>
      <c r="F440" s="812" t="s">
        <v>1298</v>
      </c>
      <c r="G440" s="552" t="s">
        <v>9</v>
      </c>
      <c r="H440" s="574">
        <v>350</v>
      </c>
      <c r="I440" s="610">
        <v>140</v>
      </c>
      <c r="J440" s="610">
        <v>140</v>
      </c>
      <c r="K440" s="610">
        <v>140</v>
      </c>
      <c r="L440" s="574">
        <v>10</v>
      </c>
      <c r="M440" s="574">
        <v>40</v>
      </c>
      <c r="N440" s="555"/>
      <c r="O440" s="813">
        <f t="shared" si="8"/>
        <v>0</v>
      </c>
      <c r="P440" s="814">
        <f>IF(Лист2!$D$2&gt;=60000,Лист1!K440*Лист1!N440,IF(Лист2!$C$2&gt;=30000,Лист1!J440*Лист1!N440,Лист1!I440*Лист1!N440))</f>
        <v>0</v>
      </c>
      <c r="Q440" s="1036"/>
      <c r="R440" s="951"/>
      <c r="S440" s="951"/>
      <c r="T440" s="978"/>
      <c r="U440" s="978"/>
      <c r="V440" s="978"/>
      <c r="W440" s="978"/>
      <c r="X440" s="978"/>
      <c r="Y440" s="978"/>
      <c r="Z440" s="978"/>
      <c r="AA440" s="978"/>
      <c r="AB440" s="978"/>
      <c r="AC440" s="978"/>
      <c r="AD440" s="978"/>
      <c r="AE440" s="978"/>
      <c r="AF440" s="978"/>
      <c r="AG440" s="982"/>
    </row>
    <row r="441" spans="1:33" s="974" customFormat="1" ht="27.6" customHeight="1">
      <c r="A441" s="1196"/>
      <c r="B441" s="789" t="s">
        <v>1818</v>
      </c>
      <c r="C441" s="98" t="s">
        <v>286</v>
      </c>
      <c r="D441" s="140">
        <v>4603721331949</v>
      </c>
      <c r="E441" s="118">
        <v>3304990000</v>
      </c>
      <c r="F441" s="114" t="s">
        <v>829</v>
      </c>
      <c r="G441" s="17" t="s">
        <v>9</v>
      </c>
      <c r="H441" s="42">
        <v>550</v>
      </c>
      <c r="I441" s="42">
        <v>380</v>
      </c>
      <c r="J441" s="42">
        <v>320</v>
      </c>
      <c r="K441" s="42">
        <v>305</v>
      </c>
      <c r="L441" s="42">
        <v>12</v>
      </c>
      <c r="M441" s="42">
        <v>35</v>
      </c>
      <c r="N441" s="152"/>
      <c r="O441" s="321">
        <f t="shared" si="8"/>
        <v>0</v>
      </c>
      <c r="P441" s="791">
        <f>IF(Лист2!$D$2&gt;=60000,Лист1!K441*Лист1!N441,IF(Лист2!$C$2&gt;=30000,Лист1!J441*Лист1!N441,Лист1!I441*Лист1!N441))</f>
        <v>0</v>
      </c>
      <c r="Q441" s="1036"/>
      <c r="R441" s="951"/>
      <c r="S441" s="951"/>
      <c r="T441" s="973"/>
      <c r="U441" s="973"/>
      <c r="V441" s="973"/>
      <c r="W441" s="973"/>
      <c r="X441" s="973"/>
      <c r="Y441" s="973"/>
      <c r="Z441" s="973"/>
      <c r="AA441" s="973"/>
      <c r="AB441" s="973"/>
      <c r="AC441" s="973"/>
      <c r="AD441" s="973"/>
      <c r="AE441" s="973"/>
      <c r="AF441" s="973"/>
    </row>
    <row r="442" spans="1:33" s="981" customFormat="1" ht="30.75" hidden="1" customHeight="1">
      <c r="A442" s="1207"/>
      <c r="B442" s="1087" t="s">
        <v>2135</v>
      </c>
      <c r="C442" s="1066" t="s">
        <v>287</v>
      </c>
      <c r="D442" s="1067">
        <v>4603739874001</v>
      </c>
      <c r="E442" s="1074">
        <v>3304990000</v>
      </c>
      <c r="F442" s="1128" t="s">
        <v>830</v>
      </c>
      <c r="G442" s="1057" t="s">
        <v>9</v>
      </c>
      <c r="H442" s="1070">
        <v>550</v>
      </c>
      <c r="I442" s="1070">
        <v>220</v>
      </c>
      <c r="J442" s="1070">
        <v>220</v>
      </c>
      <c r="K442" s="1070">
        <v>220</v>
      </c>
      <c r="L442" s="1070">
        <v>12</v>
      </c>
      <c r="M442" s="1070">
        <v>35</v>
      </c>
      <c r="N442" s="1050"/>
      <c r="O442" s="1129">
        <f t="shared" si="8"/>
        <v>0</v>
      </c>
      <c r="P442" s="1042">
        <f>IF(Лист2!$D$2&gt;=60000,Лист1!K442*Лист1!N442,IF(Лист2!$C$2&gt;=30000,Лист1!J442*Лист1!N442,Лист1!I442*Лист1!N442))</f>
        <v>0</v>
      </c>
      <c r="Q442" s="1036" t="s">
        <v>2684</v>
      </c>
      <c r="R442" s="1161"/>
      <c r="S442" s="951"/>
      <c r="T442" s="980"/>
      <c r="U442" s="980"/>
      <c r="V442" s="980"/>
      <c r="W442" s="980"/>
      <c r="X442" s="980"/>
      <c r="Y442" s="980"/>
      <c r="Z442" s="980"/>
      <c r="AA442" s="980"/>
      <c r="AB442" s="980"/>
      <c r="AC442" s="980"/>
      <c r="AD442" s="980"/>
      <c r="AE442" s="980"/>
      <c r="AF442" s="980"/>
    </row>
    <row r="443" spans="1:33" s="981" customFormat="1" ht="31.95" customHeight="1">
      <c r="A443" s="1196"/>
      <c r="B443" s="209" t="s">
        <v>1819</v>
      </c>
      <c r="C443" s="105" t="s">
        <v>125</v>
      </c>
      <c r="D443" s="165">
        <v>4603726088169</v>
      </c>
      <c r="E443" s="118">
        <v>3401300000</v>
      </c>
      <c r="F443" s="132" t="s">
        <v>831</v>
      </c>
      <c r="G443" s="9" t="s">
        <v>9</v>
      </c>
      <c r="H443" s="9">
        <v>690</v>
      </c>
      <c r="I443" s="9">
        <v>449</v>
      </c>
      <c r="J443" s="9">
        <v>414</v>
      </c>
      <c r="K443" s="9">
        <v>380</v>
      </c>
      <c r="L443" s="9">
        <v>10</v>
      </c>
      <c r="M443" s="9">
        <v>30</v>
      </c>
      <c r="N443" s="152"/>
      <c r="O443" s="321">
        <f t="shared" si="8"/>
        <v>0</v>
      </c>
      <c r="P443" s="791">
        <f>IF(Лист2!$D$2&gt;=60000,Лист1!K443*Лист1!N443,IF(Лист2!$C$2&gt;=30000,Лист1!J443*Лист1!N443,Лист1!I443*Лист1!N443))</f>
        <v>0</v>
      </c>
      <c r="Q443" s="1036"/>
      <c r="R443" s="951"/>
      <c r="S443" s="951"/>
      <c r="T443" s="980"/>
      <c r="U443" s="980"/>
      <c r="V443" s="980"/>
      <c r="W443" s="980"/>
      <c r="X443" s="980"/>
      <c r="Y443" s="980"/>
      <c r="Z443" s="980"/>
      <c r="AA443" s="980"/>
      <c r="AB443" s="980"/>
      <c r="AC443" s="980"/>
      <c r="AD443" s="980"/>
      <c r="AE443" s="980"/>
      <c r="AF443" s="980"/>
    </row>
    <row r="444" spans="1:33" s="981" customFormat="1" ht="24.9" customHeight="1">
      <c r="A444" s="1196"/>
      <c r="B444" s="818" t="s">
        <v>2670</v>
      </c>
      <c r="C444" s="595" t="s">
        <v>344</v>
      </c>
      <c r="D444" s="838">
        <v>4603739874889</v>
      </c>
      <c r="E444" s="812">
        <v>3304990000</v>
      </c>
      <c r="F444" s="560" t="s">
        <v>832</v>
      </c>
      <c r="G444" s="552" t="s">
        <v>9</v>
      </c>
      <c r="H444" s="552">
        <v>690</v>
      </c>
      <c r="I444" s="552">
        <v>242</v>
      </c>
      <c r="J444" s="552">
        <v>242</v>
      </c>
      <c r="K444" s="552">
        <v>242</v>
      </c>
      <c r="L444" s="552">
        <v>10</v>
      </c>
      <c r="M444" s="552">
        <v>30</v>
      </c>
      <c r="N444" s="555"/>
      <c r="O444" s="813">
        <f t="shared" si="8"/>
        <v>0</v>
      </c>
      <c r="P444" s="814">
        <f>IF(Лист2!$D$2&gt;=60000,Лист1!K444*Лист1!N444,IF(Лист2!$C$2&gt;=30000,Лист1!J444*Лист1!N444,Лист1!I444*Лист1!N444))</f>
        <v>0</v>
      </c>
      <c r="Q444" s="1036"/>
      <c r="R444" s="951"/>
      <c r="S444" s="951"/>
      <c r="T444" s="980"/>
      <c r="U444" s="980"/>
      <c r="V444" s="980"/>
      <c r="W444" s="980"/>
      <c r="X444" s="980"/>
      <c r="Y444" s="980"/>
      <c r="Z444" s="980"/>
      <c r="AA444" s="980"/>
      <c r="AB444" s="980"/>
      <c r="AC444" s="980"/>
      <c r="AD444" s="980"/>
      <c r="AE444" s="980"/>
      <c r="AF444" s="980"/>
    </row>
    <row r="445" spans="1:33" s="981" customFormat="1" ht="33" customHeight="1">
      <c r="A445" s="1196"/>
      <c r="B445" s="798" t="s">
        <v>2065</v>
      </c>
      <c r="C445" s="101" t="s">
        <v>164</v>
      </c>
      <c r="D445" s="142">
        <v>4603734079159</v>
      </c>
      <c r="E445" s="787">
        <v>3401300000</v>
      </c>
      <c r="F445" s="408" t="s">
        <v>833</v>
      </c>
      <c r="G445" s="17" t="s">
        <v>9</v>
      </c>
      <c r="H445" s="42">
        <v>400</v>
      </c>
      <c r="I445" s="19">
        <v>260</v>
      </c>
      <c r="J445" s="19">
        <v>240</v>
      </c>
      <c r="K445" s="19">
        <v>220</v>
      </c>
      <c r="L445" s="65">
        <v>8</v>
      </c>
      <c r="M445" s="65">
        <v>35</v>
      </c>
      <c r="N445" s="61"/>
      <c r="O445" s="801">
        <f t="shared" si="8"/>
        <v>0</v>
      </c>
      <c r="P445" s="794">
        <f>IF(Лист2!$D$2&gt;=60000,Лист1!K445*Лист1!N445,IF(Лист2!$C$2&gt;=30000,Лист1!J445*Лист1!N445,Лист1!I445*Лист1!N445))</f>
        <v>0</v>
      </c>
      <c r="Q445" s="1036"/>
      <c r="R445" s="951"/>
      <c r="S445" s="951"/>
      <c r="T445" s="980"/>
      <c r="U445" s="980"/>
      <c r="V445" s="980"/>
      <c r="W445" s="980"/>
      <c r="X445" s="980"/>
      <c r="Y445" s="980"/>
      <c r="Z445" s="980"/>
      <c r="AA445" s="980"/>
      <c r="AB445" s="980"/>
      <c r="AC445" s="980"/>
      <c r="AD445" s="980"/>
      <c r="AE445" s="980"/>
      <c r="AF445" s="980"/>
    </row>
    <row r="446" spans="1:33" s="981" customFormat="1" ht="24.9" customHeight="1">
      <c r="A446" s="1196"/>
      <c r="B446" s="798" t="s">
        <v>1820</v>
      </c>
      <c r="C446" s="101" t="s">
        <v>1173</v>
      </c>
      <c r="D446" s="142">
        <v>4603781379035</v>
      </c>
      <c r="E446" s="787">
        <v>3401300000</v>
      </c>
      <c r="F446" s="408" t="s">
        <v>1327</v>
      </c>
      <c r="G446" s="17" t="s">
        <v>9</v>
      </c>
      <c r="H446" s="42">
        <v>400</v>
      </c>
      <c r="I446" s="19">
        <v>260</v>
      </c>
      <c r="J446" s="19">
        <v>240</v>
      </c>
      <c r="K446" s="19">
        <v>220</v>
      </c>
      <c r="L446" s="420">
        <v>8</v>
      </c>
      <c r="M446" s="420">
        <v>35</v>
      </c>
      <c r="N446" s="61"/>
      <c r="O446" s="801">
        <f t="shared" si="8"/>
        <v>0</v>
      </c>
      <c r="P446" s="794">
        <f>IF(Лист2!$D$2&gt;=60000,Лист1!K446*Лист1!N446,IF(Лист2!$C$2&gt;=30000,Лист1!J446*Лист1!N446,Лист1!I446*Лист1!N446))</f>
        <v>0</v>
      </c>
      <c r="Q446" s="1036"/>
      <c r="R446" s="951"/>
      <c r="S446" s="951"/>
      <c r="T446" s="980"/>
      <c r="U446" s="980"/>
      <c r="V446" s="980"/>
      <c r="W446" s="980"/>
      <c r="X446" s="980"/>
      <c r="Y446" s="980"/>
      <c r="Z446" s="980"/>
      <c r="AA446" s="980"/>
      <c r="AB446" s="980"/>
      <c r="AC446" s="980"/>
      <c r="AD446" s="980"/>
      <c r="AE446" s="980"/>
      <c r="AF446" s="980"/>
    </row>
    <row r="447" spans="1:33" s="981" customFormat="1" ht="31.2" customHeight="1">
      <c r="A447" s="1196"/>
      <c r="B447" s="798" t="s">
        <v>1821</v>
      </c>
      <c r="C447" s="101" t="s">
        <v>163</v>
      </c>
      <c r="D447" s="142">
        <v>4603734079173</v>
      </c>
      <c r="E447" s="787">
        <v>3401300000</v>
      </c>
      <c r="F447" s="408" t="s">
        <v>834</v>
      </c>
      <c r="G447" s="17" t="s">
        <v>9</v>
      </c>
      <c r="H447" s="42">
        <v>400</v>
      </c>
      <c r="I447" s="19">
        <v>260</v>
      </c>
      <c r="J447" s="19">
        <v>240</v>
      </c>
      <c r="K447" s="19">
        <v>220</v>
      </c>
      <c r="L447" s="65">
        <v>8</v>
      </c>
      <c r="M447" s="65">
        <v>35</v>
      </c>
      <c r="N447" s="61"/>
      <c r="O447" s="801">
        <f t="shared" si="8"/>
        <v>0</v>
      </c>
      <c r="P447" s="794">
        <f>IF(Лист2!$D$2&gt;=60000,Лист1!K447*Лист1!N447,IF(Лист2!$C$2&gt;=30000,Лист1!J447*Лист1!N447,Лист1!I447*Лист1!N447))</f>
        <v>0</v>
      </c>
      <c r="Q447" s="1036"/>
      <c r="R447" s="951"/>
      <c r="S447" s="951"/>
      <c r="T447" s="980"/>
      <c r="U447" s="980"/>
      <c r="V447" s="980"/>
      <c r="W447" s="980"/>
      <c r="X447" s="980"/>
      <c r="Y447" s="980"/>
      <c r="Z447" s="980"/>
      <c r="AA447" s="980"/>
      <c r="AB447" s="980"/>
      <c r="AC447" s="980"/>
      <c r="AD447" s="980"/>
      <c r="AE447" s="980"/>
      <c r="AF447" s="980"/>
    </row>
    <row r="448" spans="1:33" s="981" customFormat="1" ht="27" customHeight="1">
      <c r="A448" s="1196"/>
      <c r="B448" s="798" t="s">
        <v>2066</v>
      </c>
      <c r="C448" s="101" t="s">
        <v>162</v>
      </c>
      <c r="D448" s="142">
        <v>4603734079166</v>
      </c>
      <c r="E448" s="787">
        <v>3401300000</v>
      </c>
      <c r="F448" s="408" t="s">
        <v>835</v>
      </c>
      <c r="G448" s="17" t="s">
        <v>9</v>
      </c>
      <c r="H448" s="42">
        <v>400</v>
      </c>
      <c r="I448" s="19">
        <v>260</v>
      </c>
      <c r="J448" s="19">
        <v>240</v>
      </c>
      <c r="K448" s="19">
        <v>220</v>
      </c>
      <c r="L448" s="65">
        <v>8</v>
      </c>
      <c r="M448" s="65">
        <v>35</v>
      </c>
      <c r="N448" s="61"/>
      <c r="O448" s="801">
        <f t="shared" si="8"/>
        <v>0</v>
      </c>
      <c r="P448" s="794">
        <f>IF(Лист2!$D$2&gt;=60000,Лист1!K448*Лист1!N448,IF(Лист2!$C$2&gt;=30000,Лист1!J448*Лист1!N448,Лист1!I448*Лист1!N448))</f>
        <v>0</v>
      </c>
      <c r="Q448" s="1036"/>
      <c r="R448" s="951"/>
      <c r="S448" s="951"/>
      <c r="T448" s="980"/>
      <c r="U448" s="980"/>
      <c r="V448" s="980"/>
      <c r="W448" s="980"/>
      <c r="X448" s="980"/>
      <c r="Y448" s="980"/>
      <c r="Z448" s="980"/>
      <c r="AA448" s="980"/>
      <c r="AB448" s="980"/>
      <c r="AC448" s="980"/>
      <c r="AD448" s="980"/>
      <c r="AE448" s="980"/>
      <c r="AF448" s="980"/>
    </row>
    <row r="449" spans="1:32" s="981" customFormat="1" ht="27" customHeight="1">
      <c r="A449" s="1196"/>
      <c r="B449" s="207" t="s">
        <v>1842</v>
      </c>
      <c r="C449" s="104" t="s">
        <v>1569</v>
      </c>
      <c r="D449" s="686">
        <v>4673727804334</v>
      </c>
      <c r="E449" s="118">
        <v>3401300000</v>
      </c>
      <c r="F449" s="132" t="s">
        <v>1570</v>
      </c>
      <c r="G449" s="9" t="s">
        <v>9</v>
      </c>
      <c r="H449" s="19">
        <v>400</v>
      </c>
      <c r="I449" s="19">
        <v>260</v>
      </c>
      <c r="J449" s="19">
        <v>240</v>
      </c>
      <c r="K449" s="19">
        <v>220</v>
      </c>
      <c r="L449" s="91">
        <v>8</v>
      </c>
      <c r="M449" s="91">
        <v>35</v>
      </c>
      <c r="N449" s="152"/>
      <c r="O449" s="321">
        <f t="shared" ref="O449:O513" si="9">N449/L449</f>
        <v>0</v>
      </c>
      <c r="P449" s="791">
        <f>IF(Лист2!$D$2&gt;=60000,Лист1!K449*Лист1!N449,IF(Лист2!$C$2&gt;=30000,Лист1!J449*Лист1!N449,Лист1!I449*Лист1!N449))</f>
        <v>0</v>
      </c>
      <c r="Q449" s="1036"/>
      <c r="R449" s="951"/>
      <c r="S449" s="951"/>
      <c r="T449" s="980"/>
      <c r="U449" s="980"/>
      <c r="V449" s="980"/>
      <c r="W449" s="980"/>
      <c r="X449" s="980"/>
      <c r="Y449" s="980"/>
      <c r="Z449" s="980"/>
      <c r="AA449" s="980"/>
      <c r="AB449" s="980"/>
      <c r="AC449" s="980"/>
      <c r="AD449" s="980"/>
      <c r="AE449" s="980"/>
      <c r="AF449" s="980"/>
    </row>
    <row r="450" spans="1:32" s="981" customFormat="1" ht="27" customHeight="1">
      <c r="A450" s="1196"/>
      <c r="B450" s="207" t="s">
        <v>1843</v>
      </c>
      <c r="C450" s="104" t="s">
        <v>1571</v>
      </c>
      <c r="D450" s="686">
        <v>4620143620147</v>
      </c>
      <c r="E450" s="118">
        <v>3401300000</v>
      </c>
      <c r="F450" s="132" t="s">
        <v>1572</v>
      </c>
      <c r="G450" s="9" t="s">
        <v>9</v>
      </c>
      <c r="H450" s="19">
        <v>400</v>
      </c>
      <c r="I450" s="19">
        <v>260</v>
      </c>
      <c r="J450" s="19">
        <v>240</v>
      </c>
      <c r="K450" s="19">
        <v>220</v>
      </c>
      <c r="L450" s="91">
        <v>8</v>
      </c>
      <c r="M450" s="91">
        <v>35</v>
      </c>
      <c r="N450" s="152"/>
      <c r="O450" s="321">
        <f t="shared" si="9"/>
        <v>0</v>
      </c>
      <c r="P450" s="791">
        <f>IF(Лист2!$D$2&gt;=60000,Лист1!K450*Лист1!N450,IF(Лист2!$C$2&gt;=30000,Лист1!J450*Лист1!N450,Лист1!I450*Лист1!N450))</f>
        <v>0</v>
      </c>
      <c r="Q450" s="1036"/>
      <c r="R450" s="951"/>
      <c r="S450" s="951"/>
      <c r="T450" s="980"/>
      <c r="U450" s="980"/>
      <c r="V450" s="980"/>
      <c r="W450" s="980"/>
      <c r="X450" s="980"/>
      <c r="Y450" s="980"/>
      <c r="Z450" s="980"/>
      <c r="AA450" s="980"/>
      <c r="AB450" s="980"/>
      <c r="AC450" s="980"/>
      <c r="AD450" s="980"/>
      <c r="AE450" s="980"/>
      <c r="AF450" s="980"/>
    </row>
    <row r="451" spans="1:32" s="981" customFormat="1" ht="31.2" customHeight="1">
      <c r="A451" s="1196"/>
      <c r="B451" s="187" t="s">
        <v>1844</v>
      </c>
      <c r="C451" s="104" t="s">
        <v>1051</v>
      </c>
      <c r="D451" s="139">
        <v>4603766015156</v>
      </c>
      <c r="E451" s="118">
        <v>3401300000</v>
      </c>
      <c r="F451" s="132" t="s">
        <v>1601</v>
      </c>
      <c r="G451" s="9" t="s">
        <v>9</v>
      </c>
      <c r="H451" s="42">
        <v>450</v>
      </c>
      <c r="I451" s="227">
        <v>293</v>
      </c>
      <c r="J451" s="227">
        <v>270</v>
      </c>
      <c r="K451" s="227">
        <v>248</v>
      </c>
      <c r="L451" s="91">
        <v>8</v>
      </c>
      <c r="M451" s="91">
        <v>30</v>
      </c>
      <c r="N451" s="152"/>
      <c r="O451" s="321">
        <f t="shared" si="9"/>
        <v>0</v>
      </c>
      <c r="P451" s="791">
        <f>IF(Лист2!$D$2&gt;=60000,Лист1!K451*Лист1!N451,IF(Лист2!$C$2&gt;=30000,Лист1!J451*Лист1!N451,Лист1!I451*Лист1!N451))</f>
        <v>0</v>
      </c>
      <c r="Q451" s="1036"/>
      <c r="R451" s="951"/>
      <c r="S451" s="951"/>
      <c r="T451" s="980"/>
      <c r="U451" s="980"/>
      <c r="V451" s="980"/>
      <c r="W451" s="980"/>
      <c r="X451" s="980"/>
      <c r="Y451" s="980"/>
      <c r="Z451" s="980"/>
      <c r="AA451" s="980"/>
      <c r="AB451" s="980"/>
      <c r="AC451" s="980"/>
      <c r="AD451" s="980"/>
      <c r="AE451" s="980"/>
      <c r="AF451" s="980"/>
    </row>
    <row r="452" spans="1:32" s="981" customFormat="1" ht="33" customHeight="1">
      <c r="A452" s="1196"/>
      <c r="B452" s="187" t="s">
        <v>1845</v>
      </c>
      <c r="C452" s="104" t="s">
        <v>1050</v>
      </c>
      <c r="D452" s="139">
        <v>4603766015163</v>
      </c>
      <c r="E452" s="118">
        <v>3401300000</v>
      </c>
      <c r="F452" s="118" t="s">
        <v>1299</v>
      </c>
      <c r="G452" s="9" t="s">
        <v>9</v>
      </c>
      <c r="H452" s="42">
        <v>450</v>
      </c>
      <c r="I452" s="227">
        <v>293</v>
      </c>
      <c r="J452" s="227">
        <v>270</v>
      </c>
      <c r="K452" s="227">
        <v>248</v>
      </c>
      <c r="L452" s="91">
        <v>8</v>
      </c>
      <c r="M452" s="91">
        <v>30</v>
      </c>
      <c r="N452" s="152"/>
      <c r="O452" s="321">
        <f t="shared" si="9"/>
        <v>0</v>
      </c>
      <c r="P452" s="791">
        <f>IF(Лист2!$D$2&gt;=60000,Лист1!K452*Лист1!N452,IF(Лист2!$C$2&gt;=30000,Лист1!J452*Лист1!N452,Лист1!I452*Лист1!N452))</f>
        <v>0</v>
      </c>
      <c r="Q452" s="1036"/>
      <c r="R452" s="951"/>
      <c r="S452" s="951"/>
      <c r="T452" s="980"/>
      <c r="U452" s="980"/>
      <c r="V452" s="980"/>
      <c r="W452" s="980"/>
      <c r="X452" s="980"/>
      <c r="Y452" s="980"/>
      <c r="Z452" s="980"/>
      <c r="AA452" s="980"/>
      <c r="AB452" s="980"/>
      <c r="AC452" s="980"/>
      <c r="AD452" s="980"/>
      <c r="AE452" s="980"/>
      <c r="AF452" s="980"/>
    </row>
    <row r="453" spans="1:32" s="981" customFormat="1" ht="25.2" customHeight="1">
      <c r="A453" s="1196"/>
      <c r="B453" s="364" t="s">
        <v>1822</v>
      </c>
      <c r="C453" s="104" t="s">
        <v>365</v>
      </c>
      <c r="D453" s="141">
        <v>4603739876210</v>
      </c>
      <c r="E453" s="118">
        <v>3401300000</v>
      </c>
      <c r="F453" s="132" t="s">
        <v>836</v>
      </c>
      <c r="G453" s="9" t="s">
        <v>9</v>
      </c>
      <c r="H453" s="42">
        <v>450</v>
      </c>
      <c r="I453" s="227">
        <v>293</v>
      </c>
      <c r="J453" s="227">
        <v>270</v>
      </c>
      <c r="K453" s="227">
        <v>248</v>
      </c>
      <c r="L453" s="91">
        <v>8</v>
      </c>
      <c r="M453" s="91">
        <v>30</v>
      </c>
      <c r="N453" s="61"/>
      <c r="O453" s="321">
        <f t="shared" si="9"/>
        <v>0</v>
      </c>
      <c r="P453" s="791">
        <f>IF(Лист2!$D$2&gt;=60000,Лист1!K453*Лист1!N453,IF(Лист2!$C$2&gt;=30000,Лист1!J453*Лист1!N453,Лист1!I453*Лист1!N453))</f>
        <v>0</v>
      </c>
      <c r="Q453" s="1036"/>
      <c r="R453" s="951"/>
      <c r="S453" s="951"/>
      <c r="T453" s="980"/>
      <c r="U453" s="980"/>
      <c r="V453" s="980"/>
      <c r="W453" s="980"/>
      <c r="X453" s="980"/>
      <c r="Y453" s="980"/>
      <c r="Z453" s="980"/>
      <c r="AA453" s="980"/>
      <c r="AB453" s="980"/>
      <c r="AC453" s="980"/>
      <c r="AD453" s="980"/>
      <c r="AE453" s="980"/>
      <c r="AF453" s="980"/>
    </row>
    <row r="454" spans="1:32" s="974" customFormat="1" ht="24.9" customHeight="1">
      <c r="A454" s="1196"/>
      <c r="B454" s="209" t="s">
        <v>1823</v>
      </c>
      <c r="C454" s="99" t="s">
        <v>126</v>
      </c>
      <c r="D454" s="139">
        <v>4603721331918</v>
      </c>
      <c r="E454" s="118">
        <v>3304990000</v>
      </c>
      <c r="F454" s="132" t="s">
        <v>837</v>
      </c>
      <c r="G454" s="17" t="s">
        <v>9</v>
      </c>
      <c r="H454" s="151">
        <v>380</v>
      </c>
      <c r="I454" s="151">
        <v>247</v>
      </c>
      <c r="J454" s="151">
        <v>228</v>
      </c>
      <c r="K454" s="151">
        <v>209</v>
      </c>
      <c r="L454" s="91">
        <v>8</v>
      </c>
      <c r="M454" s="91">
        <v>35</v>
      </c>
      <c r="N454" s="152"/>
      <c r="O454" s="321">
        <f t="shared" si="9"/>
        <v>0</v>
      </c>
      <c r="P454" s="791">
        <f>IF(Лист2!$D$2&gt;=60000,Лист1!K454*Лист1!N454,IF(Лист2!$C$2&gt;=30000,Лист1!J454*Лист1!N454,Лист1!I454*Лист1!N454))</f>
        <v>0</v>
      </c>
      <c r="Q454" s="1036"/>
      <c r="R454" s="951"/>
      <c r="S454" s="951"/>
      <c r="T454" s="973"/>
      <c r="U454" s="973"/>
      <c r="V454" s="973"/>
      <c r="W454" s="973"/>
      <c r="X454" s="973"/>
      <c r="Y454" s="973"/>
      <c r="Z454" s="973"/>
      <c r="AA454" s="973"/>
      <c r="AB454" s="973"/>
      <c r="AC454" s="973"/>
      <c r="AD454" s="973"/>
      <c r="AE454" s="973"/>
      <c r="AF454" s="973"/>
    </row>
    <row r="455" spans="1:32" s="974" customFormat="1" ht="24.9" customHeight="1" thickBot="1">
      <c r="A455" s="1197"/>
      <c r="B455" s="187" t="s">
        <v>454</v>
      </c>
      <c r="C455" s="283" t="s">
        <v>155</v>
      </c>
      <c r="D455" s="260">
        <v>4603734079128</v>
      </c>
      <c r="E455" s="118">
        <v>3304990000</v>
      </c>
      <c r="F455" s="316" t="s">
        <v>838</v>
      </c>
      <c r="G455" s="120" t="s">
        <v>9</v>
      </c>
      <c r="H455" s="135">
        <v>400</v>
      </c>
      <c r="I455" s="135">
        <v>290</v>
      </c>
      <c r="J455" s="135">
        <v>255</v>
      </c>
      <c r="K455" s="135">
        <v>225</v>
      </c>
      <c r="L455" s="284">
        <v>8</v>
      </c>
      <c r="M455" s="284">
        <v>35</v>
      </c>
      <c r="N455" s="254"/>
      <c r="O455" s="321">
        <f t="shared" si="9"/>
        <v>0</v>
      </c>
      <c r="P455" s="791">
        <f>IF(Лист2!$D$2&gt;=60000,Лист1!K455*Лист1!N455,IF(Лист2!$C$2&gt;=30000,Лист1!J455*Лист1!N455,Лист1!I455*Лист1!N455))</f>
        <v>0</v>
      </c>
      <c r="Q455" s="1036"/>
      <c r="R455" s="951"/>
      <c r="S455" s="951"/>
      <c r="T455" s="973"/>
      <c r="U455" s="973"/>
      <c r="V455" s="973"/>
      <c r="W455" s="973"/>
      <c r="X455" s="973"/>
      <c r="Y455" s="973"/>
      <c r="Z455" s="973"/>
      <c r="AA455" s="973"/>
      <c r="AB455" s="973"/>
      <c r="AC455" s="973"/>
      <c r="AD455" s="973"/>
      <c r="AE455" s="973"/>
      <c r="AF455" s="973"/>
    </row>
    <row r="456" spans="1:32" s="974" customFormat="1" ht="24.9" customHeight="1" thickBot="1">
      <c r="A456" s="1208" t="s">
        <v>338</v>
      </c>
      <c r="B456" s="1205"/>
      <c r="C456" s="251"/>
      <c r="D456" s="251"/>
      <c r="E456" s="237"/>
      <c r="F456" s="237"/>
      <c r="G456" s="238"/>
      <c r="H456" s="238"/>
      <c r="I456" s="238"/>
      <c r="J456" s="238"/>
      <c r="K456" s="238"/>
      <c r="L456" s="238"/>
      <c r="M456" s="238"/>
      <c r="N456" s="239"/>
      <c r="O456" s="321"/>
      <c r="P456" s="239"/>
      <c r="Q456" s="1036"/>
      <c r="R456" s="951"/>
      <c r="S456" s="951"/>
      <c r="T456" s="973"/>
      <c r="U456" s="973"/>
      <c r="V456" s="973"/>
      <c r="W456" s="973"/>
      <c r="X456" s="973"/>
      <c r="Y456" s="973"/>
      <c r="Z456" s="973"/>
      <c r="AA456" s="973"/>
      <c r="AB456" s="973"/>
      <c r="AC456" s="973"/>
      <c r="AD456" s="973"/>
      <c r="AE456" s="973"/>
      <c r="AF456" s="973"/>
    </row>
    <row r="457" spans="1:32" s="974" customFormat="1" ht="24.9" customHeight="1">
      <c r="A457" s="1209" t="s">
        <v>591</v>
      </c>
      <c r="B457" s="990" t="s">
        <v>2019</v>
      </c>
      <c r="C457" s="231" t="s">
        <v>1176</v>
      </c>
      <c r="D457" s="664">
        <v>4603781378397</v>
      </c>
      <c r="E457" s="787">
        <v>3304100000</v>
      </c>
      <c r="F457" s="787" t="s">
        <v>1300</v>
      </c>
      <c r="G457" s="787" t="s">
        <v>9</v>
      </c>
      <c r="H457" s="787">
        <v>300</v>
      </c>
      <c r="I457" s="227">
        <v>195</v>
      </c>
      <c r="J457" s="227">
        <v>180</v>
      </c>
      <c r="K457" s="227">
        <v>165</v>
      </c>
      <c r="L457" s="787">
        <v>60</v>
      </c>
      <c r="M457" s="199"/>
      <c r="N457" s="787"/>
      <c r="O457" s="801">
        <f t="shared" si="9"/>
        <v>0</v>
      </c>
      <c r="P457" s="794">
        <f>IF(Лист2!$D$2&gt;=60000,Лист1!K457*Лист1!N457,IF(Лист2!$C$2&gt;=30000,Лист1!J457*Лист1!N457,Лист1!I457*Лист1!N457))</f>
        <v>0</v>
      </c>
      <c r="Q457" s="1036"/>
      <c r="R457" s="951"/>
      <c r="S457" s="951"/>
      <c r="T457" s="973"/>
      <c r="U457" s="973"/>
      <c r="V457" s="973"/>
      <c r="W457" s="973"/>
      <c r="X457" s="973"/>
      <c r="Y457" s="973"/>
      <c r="Z457" s="973"/>
      <c r="AA457" s="973"/>
      <c r="AB457" s="973"/>
      <c r="AC457" s="973"/>
      <c r="AD457" s="973"/>
      <c r="AE457" s="973"/>
      <c r="AF457" s="973"/>
    </row>
    <row r="458" spans="1:32" s="974" customFormat="1" ht="24.9" customHeight="1">
      <c r="A458" s="1210"/>
      <c r="B458" s="990" t="s">
        <v>1169</v>
      </c>
      <c r="C458" s="231" t="s">
        <v>1177</v>
      </c>
      <c r="D458" s="664">
        <v>4603781378366</v>
      </c>
      <c r="E458" s="787">
        <v>3304100000</v>
      </c>
      <c r="F458" s="787" t="s">
        <v>1301</v>
      </c>
      <c r="G458" s="42" t="s">
        <v>9</v>
      </c>
      <c r="H458" s="787">
        <v>300</v>
      </c>
      <c r="I458" s="227">
        <v>195</v>
      </c>
      <c r="J458" s="227">
        <v>180</v>
      </c>
      <c r="K458" s="227">
        <v>165</v>
      </c>
      <c r="L458" s="42">
        <v>60</v>
      </c>
      <c r="M458" s="85"/>
      <c r="N458" s="42"/>
      <c r="O458" s="801">
        <f t="shared" si="9"/>
        <v>0</v>
      </c>
      <c r="P458" s="794">
        <f>IF(Лист2!$D$2&gt;=60000,Лист1!K458*Лист1!N458,IF(Лист2!$C$2&gt;=30000,Лист1!J458*Лист1!N458,Лист1!I458*Лист1!N458))</f>
        <v>0</v>
      </c>
      <c r="Q458" s="1036"/>
      <c r="R458" s="951"/>
      <c r="S458" s="951"/>
      <c r="T458" s="973"/>
      <c r="U458" s="973"/>
      <c r="V458" s="973"/>
      <c r="W458" s="973"/>
      <c r="X458" s="973"/>
      <c r="Y458" s="973"/>
      <c r="Z458" s="973"/>
      <c r="AA458" s="973"/>
      <c r="AB458" s="973"/>
      <c r="AC458" s="973"/>
      <c r="AD458" s="973"/>
      <c r="AE458" s="973"/>
      <c r="AF458" s="973"/>
    </row>
    <row r="459" spans="1:32" s="974" customFormat="1" ht="24.9" hidden="1" customHeight="1">
      <c r="A459" s="1210"/>
      <c r="B459" s="1176" t="s">
        <v>1170</v>
      </c>
      <c r="C459" s="1071" t="s">
        <v>1178</v>
      </c>
      <c r="D459" s="1096">
        <v>4603781378373</v>
      </c>
      <c r="E459" s="1074">
        <v>3304100000</v>
      </c>
      <c r="F459" s="1074" t="s">
        <v>1302</v>
      </c>
      <c r="G459" s="1070" t="s">
        <v>9</v>
      </c>
      <c r="H459" s="1074">
        <v>300</v>
      </c>
      <c r="I459" s="1065">
        <v>195</v>
      </c>
      <c r="J459" s="1065">
        <v>180</v>
      </c>
      <c r="K459" s="1065">
        <v>165</v>
      </c>
      <c r="L459" s="1070">
        <v>60</v>
      </c>
      <c r="M459" s="1177"/>
      <c r="N459" s="1070"/>
      <c r="O459" s="1129">
        <f t="shared" si="9"/>
        <v>0</v>
      </c>
      <c r="P459" s="1042">
        <f>IF(Лист2!$D$2&gt;=60000,Лист1!K459*Лист1!N459,IF(Лист2!$C$2&gt;=30000,Лист1!J459*Лист1!N459,Лист1!I459*Лист1!N459))</f>
        <v>0</v>
      </c>
      <c r="Q459" s="1036" t="s">
        <v>2684</v>
      </c>
      <c r="R459" s="951"/>
      <c r="S459" s="951"/>
      <c r="T459" s="973"/>
      <c r="U459" s="973"/>
      <c r="V459" s="973"/>
      <c r="W459" s="973"/>
      <c r="X459" s="973"/>
      <c r="Y459" s="973"/>
      <c r="Z459" s="973"/>
      <c r="AA459" s="973"/>
      <c r="AB459" s="973"/>
      <c r="AC459" s="973"/>
      <c r="AD459" s="973"/>
      <c r="AE459" s="973"/>
      <c r="AF459" s="973"/>
    </row>
    <row r="460" spans="1:32" s="974" customFormat="1" ht="24.9" customHeight="1">
      <c r="A460" s="1210"/>
      <c r="B460" s="990" t="s">
        <v>1171</v>
      </c>
      <c r="C460" s="231" t="s">
        <v>1179</v>
      </c>
      <c r="D460" s="664">
        <v>4603781378380</v>
      </c>
      <c r="E460" s="787">
        <v>3304100000</v>
      </c>
      <c r="F460" s="787" t="s">
        <v>1303</v>
      </c>
      <c r="G460" s="42" t="s">
        <v>9</v>
      </c>
      <c r="H460" s="787">
        <v>300</v>
      </c>
      <c r="I460" s="227">
        <v>195</v>
      </c>
      <c r="J460" s="227">
        <v>180</v>
      </c>
      <c r="K460" s="227">
        <v>165</v>
      </c>
      <c r="L460" s="42">
        <v>60</v>
      </c>
      <c r="M460" s="85"/>
      <c r="N460" s="42"/>
      <c r="O460" s="801">
        <f t="shared" si="9"/>
        <v>0</v>
      </c>
      <c r="P460" s="794">
        <f>IF(Лист2!$D$2&gt;=60000,Лист1!K460*Лист1!N460,IF(Лист2!$C$2&gt;=30000,Лист1!J460*Лист1!N460,Лист1!I460*Лист1!N460))</f>
        <v>0</v>
      </c>
      <c r="Q460" s="1036"/>
      <c r="R460" s="951"/>
      <c r="S460" s="951"/>
      <c r="T460" s="973"/>
      <c r="U460" s="973"/>
      <c r="V460" s="973"/>
      <c r="W460" s="973"/>
      <c r="X460" s="973"/>
      <c r="Y460" s="973"/>
      <c r="Z460" s="973"/>
      <c r="AA460" s="973"/>
      <c r="AB460" s="973"/>
      <c r="AC460" s="973"/>
      <c r="AD460" s="973"/>
      <c r="AE460" s="973"/>
      <c r="AF460" s="973"/>
    </row>
    <row r="461" spans="1:32" s="974" customFormat="1" ht="24.9" hidden="1" customHeight="1">
      <c r="A461" s="1210"/>
      <c r="B461" s="1176" t="s">
        <v>2067</v>
      </c>
      <c r="C461" s="1071" t="s">
        <v>1180</v>
      </c>
      <c r="D461" s="1096">
        <v>4603781378403</v>
      </c>
      <c r="E461" s="1074">
        <v>3304100000</v>
      </c>
      <c r="F461" s="1074" t="s">
        <v>1304</v>
      </c>
      <c r="G461" s="1070" t="s">
        <v>9</v>
      </c>
      <c r="H461" s="1074">
        <v>300</v>
      </c>
      <c r="I461" s="1065">
        <v>195</v>
      </c>
      <c r="J461" s="1065">
        <v>180</v>
      </c>
      <c r="K461" s="1065">
        <v>165</v>
      </c>
      <c r="L461" s="1070">
        <v>60</v>
      </c>
      <c r="M461" s="1177"/>
      <c r="N461" s="1070"/>
      <c r="O461" s="1129">
        <f t="shared" si="9"/>
        <v>0</v>
      </c>
      <c r="P461" s="1042">
        <f>IF(Лист2!$D$2&gt;=60000,Лист1!K461*Лист1!N461,IF(Лист2!$C$2&gt;=30000,Лист1!J461*Лист1!N461,Лист1!I461*Лист1!N461))</f>
        <v>0</v>
      </c>
      <c r="Q461" s="1036" t="s">
        <v>2684</v>
      </c>
      <c r="R461" s="951"/>
      <c r="S461" s="951"/>
      <c r="T461" s="973"/>
      <c r="U461" s="973"/>
      <c r="V461" s="973"/>
      <c r="W461" s="973"/>
      <c r="X461" s="973"/>
      <c r="Y461" s="973"/>
      <c r="Z461" s="973"/>
      <c r="AA461" s="973"/>
      <c r="AB461" s="973"/>
      <c r="AC461" s="973"/>
      <c r="AD461" s="973"/>
      <c r="AE461" s="973"/>
      <c r="AF461" s="973"/>
    </row>
    <row r="462" spans="1:32" s="974" customFormat="1" ht="24.9" customHeight="1">
      <c r="A462" s="1211"/>
      <c r="B462" s="797" t="s">
        <v>455</v>
      </c>
      <c r="C462" s="103" t="s">
        <v>270</v>
      </c>
      <c r="D462" s="412">
        <v>4603736690741</v>
      </c>
      <c r="E462" s="787">
        <v>3304100000</v>
      </c>
      <c r="F462" s="787" t="s">
        <v>839</v>
      </c>
      <c r="G462" s="17" t="s">
        <v>9</v>
      </c>
      <c r="H462" s="17">
        <v>250</v>
      </c>
      <c r="I462" s="457">
        <v>163</v>
      </c>
      <c r="J462" s="457">
        <v>150</v>
      </c>
      <c r="K462" s="457">
        <v>138</v>
      </c>
      <c r="L462" s="42">
        <v>15</v>
      </c>
      <c r="M462" s="42">
        <v>48</v>
      </c>
      <c r="N462" s="61"/>
      <c r="O462" s="801">
        <f t="shared" si="9"/>
        <v>0</v>
      </c>
      <c r="P462" s="794">
        <f>IF(Лист2!$D$2&gt;=60000,Лист1!K462*Лист1!N462,IF(Лист2!$C$2&gt;=30000,Лист1!J462*Лист1!N462,Лист1!I462*Лист1!N462))</f>
        <v>0</v>
      </c>
      <c r="Q462" s="1036"/>
      <c r="R462" s="951"/>
      <c r="S462" s="951"/>
      <c r="T462" s="973"/>
      <c r="U462" s="973"/>
      <c r="V462" s="973"/>
      <c r="W462" s="973"/>
      <c r="X462" s="973"/>
      <c r="Y462" s="973"/>
      <c r="Z462" s="973"/>
      <c r="AA462" s="973"/>
      <c r="AB462" s="973"/>
      <c r="AC462" s="973"/>
      <c r="AD462" s="973"/>
      <c r="AE462" s="973"/>
      <c r="AF462" s="973"/>
    </row>
    <row r="463" spans="1:32" s="974" customFormat="1" ht="24.9" customHeight="1">
      <c r="A463" s="1210"/>
      <c r="B463" s="789" t="s">
        <v>456</v>
      </c>
      <c r="C463" s="98" t="s">
        <v>272</v>
      </c>
      <c r="D463" s="137">
        <v>4603739874070</v>
      </c>
      <c r="E463" s="118">
        <v>3304100000</v>
      </c>
      <c r="F463" s="114" t="s">
        <v>840</v>
      </c>
      <c r="G463" s="17" t="s">
        <v>9</v>
      </c>
      <c r="H463" s="17">
        <v>250</v>
      </c>
      <c r="I463" s="227">
        <v>163</v>
      </c>
      <c r="J463" s="227">
        <v>150</v>
      </c>
      <c r="K463" s="227">
        <v>138</v>
      </c>
      <c r="L463" s="151">
        <v>15</v>
      </c>
      <c r="M463" s="151">
        <v>48</v>
      </c>
      <c r="N463" s="152"/>
      <c r="O463" s="321">
        <f t="shared" si="9"/>
        <v>0</v>
      </c>
      <c r="P463" s="791">
        <f>IF(Лист2!$D$2&gt;=60000,Лист1!K463*Лист1!N463,IF(Лист2!$C$2&gt;=30000,Лист1!J463*Лист1!N463,Лист1!I463*Лист1!N463))</f>
        <v>0</v>
      </c>
      <c r="Q463" s="1036"/>
      <c r="R463" s="951"/>
      <c r="S463" s="951"/>
      <c r="T463" s="973"/>
      <c r="U463" s="973"/>
      <c r="V463" s="973"/>
      <c r="W463" s="973"/>
      <c r="X463" s="973"/>
      <c r="Y463" s="973"/>
      <c r="Z463" s="973"/>
      <c r="AA463" s="973"/>
      <c r="AB463" s="973"/>
      <c r="AC463" s="973"/>
      <c r="AD463" s="973"/>
      <c r="AE463" s="973"/>
      <c r="AF463" s="973"/>
    </row>
    <row r="464" spans="1:32" s="974" customFormat="1" ht="24.9" customHeight="1">
      <c r="A464" s="1211"/>
      <c r="B464" s="797" t="s">
        <v>457</v>
      </c>
      <c r="C464" s="103" t="s">
        <v>271</v>
      </c>
      <c r="D464" s="412">
        <v>4603736690734</v>
      </c>
      <c r="E464" s="787">
        <v>3304100000</v>
      </c>
      <c r="F464" s="408" t="s">
        <v>841</v>
      </c>
      <c r="G464" s="17" t="s">
        <v>9</v>
      </c>
      <c r="H464" s="17">
        <v>250</v>
      </c>
      <c r="I464" s="457">
        <v>163</v>
      </c>
      <c r="J464" s="457">
        <v>150</v>
      </c>
      <c r="K464" s="457">
        <v>138</v>
      </c>
      <c r="L464" s="42">
        <v>15</v>
      </c>
      <c r="M464" s="42">
        <v>48</v>
      </c>
      <c r="N464" s="61"/>
      <c r="O464" s="801">
        <f t="shared" si="9"/>
        <v>0</v>
      </c>
      <c r="P464" s="794">
        <f>IF(Лист2!$D$2&gt;=60000,Лист1!K464*Лист1!N464,IF(Лист2!$C$2&gt;=30000,Лист1!J464*Лист1!N464,Лист1!I464*Лист1!N464))</f>
        <v>0</v>
      </c>
      <c r="Q464" s="1036"/>
      <c r="R464" s="951"/>
      <c r="S464" s="951"/>
      <c r="T464" s="973"/>
      <c r="U464" s="973"/>
      <c r="V464" s="973"/>
      <c r="W464" s="973"/>
      <c r="X464" s="973"/>
      <c r="Y464" s="973"/>
      <c r="Z464" s="973"/>
      <c r="AA464" s="973"/>
      <c r="AB464" s="973"/>
      <c r="AC464" s="973"/>
      <c r="AD464" s="973"/>
      <c r="AE464" s="973"/>
      <c r="AF464" s="973"/>
    </row>
    <row r="465" spans="1:32" s="974" customFormat="1" ht="24.9" customHeight="1">
      <c r="A465" s="1210"/>
      <c r="B465" s="797" t="s">
        <v>458</v>
      </c>
      <c r="C465" s="103" t="s">
        <v>273</v>
      </c>
      <c r="D465" s="412">
        <v>4603739874063</v>
      </c>
      <c r="E465" s="118">
        <v>3304100000</v>
      </c>
      <c r="F465" s="114" t="s">
        <v>842</v>
      </c>
      <c r="G465" s="17" t="s">
        <v>9</v>
      </c>
      <c r="H465" s="17">
        <v>250</v>
      </c>
      <c r="I465" s="227">
        <v>163</v>
      </c>
      <c r="J465" s="227">
        <v>150</v>
      </c>
      <c r="K465" s="227">
        <v>138</v>
      </c>
      <c r="L465" s="151">
        <v>15</v>
      </c>
      <c r="M465" s="151">
        <v>48</v>
      </c>
      <c r="N465" s="152"/>
      <c r="O465" s="321">
        <f t="shared" si="9"/>
        <v>0</v>
      </c>
      <c r="P465" s="791">
        <f>IF(Лист2!$D$2&gt;=60000,Лист1!K465*Лист1!N465,IF(Лист2!$C$2&gt;=30000,Лист1!J465*Лист1!N465,Лист1!I465*Лист1!N465))</f>
        <v>0</v>
      </c>
      <c r="Q465" s="1036"/>
      <c r="R465" s="951"/>
      <c r="S465" s="951"/>
      <c r="T465" s="973"/>
      <c r="U465" s="973"/>
      <c r="V465" s="973"/>
      <c r="W465" s="973"/>
      <c r="X465" s="973"/>
      <c r="Y465" s="973"/>
      <c r="Z465" s="973"/>
      <c r="AA465" s="973"/>
      <c r="AB465" s="973"/>
      <c r="AC465" s="973"/>
      <c r="AD465" s="973"/>
      <c r="AE465" s="973"/>
      <c r="AF465" s="973"/>
    </row>
    <row r="466" spans="1:32" s="974" customFormat="1" ht="24.9" customHeight="1">
      <c r="A466" s="1210"/>
      <c r="B466" s="797" t="s">
        <v>459</v>
      </c>
      <c r="C466" s="103" t="s">
        <v>274</v>
      </c>
      <c r="D466" s="412">
        <v>4603726088978</v>
      </c>
      <c r="E466" s="118">
        <v>3304100000</v>
      </c>
      <c r="F466" s="114" t="s">
        <v>843</v>
      </c>
      <c r="G466" s="17" t="s">
        <v>9</v>
      </c>
      <c r="H466" s="17">
        <v>250</v>
      </c>
      <c r="I466" s="227">
        <v>163</v>
      </c>
      <c r="J466" s="227">
        <v>150</v>
      </c>
      <c r="K466" s="227">
        <v>138</v>
      </c>
      <c r="L466" s="151">
        <v>15</v>
      </c>
      <c r="M466" s="151">
        <v>48</v>
      </c>
      <c r="N466" s="152"/>
      <c r="O466" s="321">
        <f t="shared" si="9"/>
        <v>0</v>
      </c>
      <c r="P466" s="791">
        <f>IF(Лист2!$D$2&gt;=60000,Лист1!K466*Лист1!N466,IF(Лист2!$C$2&gt;=30000,Лист1!J466*Лист1!N466,Лист1!I466*Лист1!N466))</f>
        <v>0</v>
      </c>
      <c r="Q466" s="1036"/>
      <c r="R466" s="951"/>
      <c r="S466" s="951"/>
      <c r="T466" s="973"/>
      <c r="U466" s="973"/>
      <c r="V466" s="973"/>
      <c r="W466" s="973"/>
      <c r="X466" s="973"/>
      <c r="Y466" s="973"/>
      <c r="Z466" s="973"/>
      <c r="AA466" s="973"/>
      <c r="AB466" s="973"/>
      <c r="AC466" s="973"/>
      <c r="AD466" s="973"/>
      <c r="AE466" s="973"/>
      <c r="AF466" s="973"/>
    </row>
    <row r="467" spans="1:32" s="974" customFormat="1" ht="24.9" customHeight="1" thickBot="1">
      <c r="A467" s="1212"/>
      <c r="B467" s="387" t="s">
        <v>385</v>
      </c>
      <c r="C467" s="285" t="s">
        <v>339</v>
      </c>
      <c r="D467" s="687">
        <v>4603739875466</v>
      </c>
      <c r="E467" s="241">
        <v>3304100000</v>
      </c>
      <c r="F467" s="229" t="s">
        <v>844</v>
      </c>
      <c r="G467" s="246" t="s">
        <v>9</v>
      </c>
      <c r="H467" s="246">
        <v>480</v>
      </c>
      <c r="I467" s="246">
        <v>312</v>
      </c>
      <c r="J467" s="246">
        <v>288</v>
      </c>
      <c r="K467" s="246">
        <v>264</v>
      </c>
      <c r="L467" s="246">
        <v>24</v>
      </c>
      <c r="M467" s="246">
        <v>48</v>
      </c>
      <c r="N467" s="236"/>
      <c r="O467" s="321">
        <f t="shared" si="9"/>
        <v>0</v>
      </c>
      <c r="P467" s="791">
        <f>IF(Лист2!$D$2&gt;=60000,Лист1!K467*Лист1!N467,IF(Лист2!$C$2&gt;=30000,Лист1!J467*Лист1!N467,Лист1!I467*Лист1!N467))</f>
        <v>0</v>
      </c>
      <c r="Q467" s="1036"/>
      <c r="R467" s="951"/>
      <c r="S467" s="951"/>
      <c r="T467" s="973"/>
      <c r="U467" s="973"/>
      <c r="V467" s="973"/>
      <c r="W467" s="973"/>
      <c r="X467" s="973"/>
      <c r="Y467" s="973"/>
      <c r="Z467" s="973"/>
      <c r="AA467" s="973"/>
      <c r="AB467" s="973"/>
      <c r="AC467" s="973"/>
      <c r="AD467" s="973"/>
      <c r="AE467" s="973"/>
      <c r="AF467" s="973"/>
    </row>
    <row r="468" spans="1:32" s="974" customFormat="1" ht="24.9" customHeight="1" thickBot="1">
      <c r="A468" s="1208" t="s">
        <v>101</v>
      </c>
      <c r="B468" s="1205"/>
      <c r="C468" s="251"/>
      <c r="D468" s="251"/>
      <c r="E468" s="940"/>
      <c r="F468" s="940"/>
      <c r="G468" s="238"/>
      <c r="H468" s="238"/>
      <c r="I468" s="238"/>
      <c r="J468" s="238"/>
      <c r="K468" s="238"/>
      <c r="L468" s="238"/>
      <c r="M468" s="238"/>
      <c r="N468" s="239"/>
      <c r="O468" s="321"/>
      <c r="P468" s="239"/>
      <c r="Q468" s="1036"/>
      <c r="R468" s="951"/>
      <c r="S468" s="951"/>
      <c r="T468" s="973"/>
      <c r="U468" s="973"/>
      <c r="V468" s="973"/>
      <c r="W468" s="973"/>
      <c r="X468" s="973"/>
      <c r="Y468" s="973"/>
      <c r="Z468" s="973"/>
      <c r="AA468" s="973"/>
      <c r="AB468" s="973"/>
      <c r="AC468" s="973"/>
      <c r="AD468" s="973"/>
      <c r="AE468" s="973"/>
      <c r="AF468" s="973"/>
    </row>
    <row r="469" spans="1:32" s="974" customFormat="1" ht="32.4" customHeight="1">
      <c r="A469" s="1195" t="s">
        <v>591</v>
      </c>
      <c r="B469" s="389" t="s">
        <v>1824</v>
      </c>
      <c r="C469" s="267" t="s">
        <v>303</v>
      </c>
      <c r="D469" s="482">
        <v>4603721331567</v>
      </c>
      <c r="E469" s="118">
        <v>3304990000</v>
      </c>
      <c r="F469" s="220" t="s">
        <v>845</v>
      </c>
      <c r="G469" s="249" t="s">
        <v>9</v>
      </c>
      <c r="H469" s="787">
        <v>500</v>
      </c>
      <c r="I469" s="227">
        <v>325</v>
      </c>
      <c r="J469" s="227">
        <v>300</v>
      </c>
      <c r="K469" s="227">
        <v>275</v>
      </c>
      <c r="L469" s="269">
        <v>8</v>
      </c>
      <c r="M469" s="269">
        <v>35</v>
      </c>
      <c r="N469" s="250"/>
      <c r="O469" s="321">
        <f t="shared" si="9"/>
        <v>0</v>
      </c>
      <c r="P469" s="791">
        <f>IF(Лист2!$D$2&gt;=60000,Лист1!K469*Лист1!N469,IF(Лист2!$C$2&gt;=30000,Лист1!J469*Лист1!N469,Лист1!I469*Лист1!N469))</f>
        <v>0</v>
      </c>
      <c r="Q469" s="1036"/>
      <c r="R469" s="951"/>
      <c r="S469" s="951"/>
      <c r="T469" s="973"/>
      <c r="U469" s="973"/>
      <c r="V469" s="973"/>
      <c r="W469" s="973"/>
      <c r="X469" s="973"/>
      <c r="Y469" s="973"/>
      <c r="Z469" s="973"/>
      <c r="AA469" s="973"/>
      <c r="AB469" s="973"/>
      <c r="AC469" s="973"/>
      <c r="AD469" s="973"/>
      <c r="AE469" s="973"/>
      <c r="AF469" s="973"/>
    </row>
    <row r="470" spans="1:32" s="974" customFormat="1" ht="33.6" customHeight="1">
      <c r="A470" s="1213"/>
      <c r="B470" s="413" t="s">
        <v>2470</v>
      </c>
      <c r="C470" s="100" t="s">
        <v>73</v>
      </c>
      <c r="D470" s="137">
        <v>4603721331550</v>
      </c>
      <c r="E470" s="787">
        <v>3304990000</v>
      </c>
      <c r="F470" s="408" t="s">
        <v>846</v>
      </c>
      <c r="G470" s="17" t="s">
        <v>9</v>
      </c>
      <c r="H470" s="42">
        <v>400</v>
      </c>
      <c r="I470" s="426">
        <v>260</v>
      </c>
      <c r="J470" s="426">
        <v>240</v>
      </c>
      <c r="K470" s="426">
        <v>220</v>
      </c>
      <c r="L470" s="26">
        <v>10</v>
      </c>
      <c r="M470" s="26">
        <v>52</v>
      </c>
      <c r="N470" s="61"/>
      <c r="O470" s="801">
        <f t="shared" si="9"/>
        <v>0</v>
      </c>
      <c r="P470" s="794">
        <f>IF(Лист2!$D$2&gt;=60000,Лист1!K470*Лист1!N470,IF(Лист2!$C$2&gt;=30000,Лист1!J470*Лист1!N470,Лист1!I470*Лист1!N470))</f>
        <v>0</v>
      </c>
      <c r="Q470" s="1036"/>
      <c r="R470" s="951"/>
      <c r="S470" s="951"/>
      <c r="T470" s="973"/>
      <c r="U470" s="973"/>
      <c r="V470" s="973"/>
      <c r="W470" s="973"/>
      <c r="X470" s="973"/>
      <c r="Y470" s="973"/>
      <c r="Z470" s="973"/>
      <c r="AA470" s="973"/>
      <c r="AB470" s="973"/>
      <c r="AC470" s="973"/>
      <c r="AD470" s="973"/>
      <c r="AE470" s="973"/>
      <c r="AF470" s="973"/>
    </row>
    <row r="471" spans="1:32" s="974" customFormat="1" ht="31.95" customHeight="1">
      <c r="A471" s="1213"/>
      <c r="B471" s="386" t="s">
        <v>1825</v>
      </c>
      <c r="C471" s="106" t="s">
        <v>102</v>
      </c>
      <c r="D471" s="136">
        <v>4603726088183</v>
      </c>
      <c r="E471" s="118">
        <v>3304990000</v>
      </c>
      <c r="F471" s="114" t="s">
        <v>847</v>
      </c>
      <c r="G471" s="9" t="s">
        <v>9</v>
      </c>
      <c r="H471" s="42">
        <v>400</v>
      </c>
      <c r="I471" s="227">
        <v>260</v>
      </c>
      <c r="J471" s="227">
        <v>240</v>
      </c>
      <c r="K471" s="227">
        <v>220</v>
      </c>
      <c r="L471" s="11">
        <v>14</v>
      </c>
      <c r="M471" s="11">
        <v>52</v>
      </c>
      <c r="N471" s="152"/>
      <c r="O471" s="321">
        <f t="shared" si="9"/>
        <v>0</v>
      </c>
      <c r="P471" s="791">
        <f>IF(Лист2!$D$2&gt;=60000,Лист1!K471*Лист1!N471,IF(Лист2!$C$2&gt;=30000,Лист1!J471*Лист1!N471,Лист1!I471*Лист1!N471))</f>
        <v>0</v>
      </c>
      <c r="Q471" s="1036"/>
      <c r="R471" s="951"/>
      <c r="S471" s="951"/>
      <c r="T471" s="973"/>
      <c r="U471" s="973"/>
      <c r="V471" s="973"/>
      <c r="W471" s="973"/>
      <c r="X471" s="973"/>
      <c r="Y471" s="973"/>
      <c r="Z471" s="973"/>
      <c r="AA471" s="973"/>
      <c r="AB471" s="973"/>
      <c r="AC471" s="973"/>
      <c r="AD471" s="973"/>
      <c r="AE471" s="973"/>
      <c r="AF471" s="973"/>
    </row>
    <row r="472" spans="1:32" s="974" customFormat="1" ht="31.2" customHeight="1">
      <c r="A472" s="1213"/>
      <c r="B472" s="413" t="s">
        <v>2471</v>
      </c>
      <c r="C472" s="100" t="s">
        <v>290</v>
      </c>
      <c r="D472" s="137">
        <v>4603739666392</v>
      </c>
      <c r="E472" s="787">
        <v>3304990000</v>
      </c>
      <c r="F472" s="408" t="s">
        <v>848</v>
      </c>
      <c r="G472" s="17" t="s">
        <v>9</v>
      </c>
      <c r="H472" s="42">
        <v>400</v>
      </c>
      <c r="I472" s="426">
        <v>260</v>
      </c>
      <c r="J472" s="227">
        <v>240</v>
      </c>
      <c r="K472" s="227">
        <v>220</v>
      </c>
      <c r="L472" s="26">
        <v>10</v>
      </c>
      <c r="M472" s="26">
        <v>52</v>
      </c>
      <c r="N472" s="61"/>
      <c r="O472" s="801">
        <f t="shared" si="9"/>
        <v>0</v>
      </c>
      <c r="P472" s="794">
        <f>IF(Лист2!$D$2&gt;=60000,Лист1!K472*Лист1!N472,IF(Лист2!$C$2&gt;=30000,Лист1!J472*Лист1!N472,Лист1!I472*Лист1!N472))</f>
        <v>0</v>
      </c>
      <c r="Q472" s="1036"/>
      <c r="R472" s="951"/>
      <c r="S472" s="951"/>
      <c r="T472" s="973"/>
      <c r="U472" s="973"/>
      <c r="V472" s="973"/>
      <c r="W472" s="973"/>
      <c r="X472" s="973"/>
      <c r="Y472" s="973"/>
      <c r="Z472" s="973"/>
      <c r="AA472" s="973"/>
      <c r="AB472" s="973"/>
      <c r="AC472" s="973"/>
      <c r="AD472" s="973"/>
      <c r="AE472" s="973"/>
      <c r="AF472" s="973"/>
    </row>
    <row r="473" spans="1:32" s="979" customFormat="1" ht="24.75" customHeight="1">
      <c r="A473" s="1214"/>
      <c r="B473" s="797" t="s">
        <v>1826</v>
      </c>
      <c r="C473" s="100" t="s">
        <v>103</v>
      </c>
      <c r="D473" s="137">
        <v>4603726088275</v>
      </c>
      <c r="E473" s="787">
        <v>3305100000</v>
      </c>
      <c r="F473" s="408" t="s">
        <v>849</v>
      </c>
      <c r="G473" s="17" t="s">
        <v>9</v>
      </c>
      <c r="H473" s="42">
        <v>450</v>
      </c>
      <c r="I473" s="457">
        <v>293</v>
      </c>
      <c r="J473" s="457">
        <v>270</v>
      </c>
      <c r="K473" s="457">
        <v>248</v>
      </c>
      <c r="L473" s="26">
        <v>8</v>
      </c>
      <c r="M473" s="26">
        <v>24</v>
      </c>
      <c r="N473" s="61"/>
      <c r="O473" s="801">
        <f t="shared" si="9"/>
        <v>0</v>
      </c>
      <c r="P473" s="794">
        <f>IF(Лист2!$D$2&gt;=60000,Лист1!K473*Лист1!N473,IF(Лист2!$C$2&gt;=30000,Лист1!J473*Лист1!N473,Лист1!I473*Лист1!N473))</f>
        <v>0</v>
      </c>
      <c r="Q473" s="1036"/>
      <c r="R473" s="951"/>
      <c r="S473" s="951"/>
      <c r="T473" s="978"/>
      <c r="U473" s="978"/>
      <c r="V473" s="978"/>
      <c r="W473" s="978"/>
      <c r="X473" s="978"/>
      <c r="Y473" s="978"/>
      <c r="Z473" s="978"/>
      <c r="AA473" s="978"/>
      <c r="AB473" s="978"/>
      <c r="AC473" s="978"/>
      <c r="AD473" s="978"/>
      <c r="AE473" s="978"/>
      <c r="AF473" s="978"/>
    </row>
    <row r="474" spans="1:32" s="979" customFormat="1" ht="30.6" customHeight="1">
      <c r="A474" s="1213"/>
      <c r="B474" s="797" t="s">
        <v>1827</v>
      </c>
      <c r="C474" s="103" t="s">
        <v>104</v>
      </c>
      <c r="D474" s="137">
        <v>4603721331635</v>
      </c>
      <c r="E474" s="118">
        <v>3401300000</v>
      </c>
      <c r="F474" s="132" t="s">
        <v>850</v>
      </c>
      <c r="G474" s="17" t="s">
        <v>9</v>
      </c>
      <c r="H474" s="42">
        <v>400</v>
      </c>
      <c r="I474" s="227">
        <v>260</v>
      </c>
      <c r="J474" s="227">
        <v>240</v>
      </c>
      <c r="K474" s="227">
        <v>220</v>
      </c>
      <c r="L474" s="17">
        <v>8</v>
      </c>
      <c r="M474" s="17">
        <v>24</v>
      </c>
      <c r="N474" s="61"/>
      <c r="O474" s="321">
        <f t="shared" si="9"/>
        <v>0</v>
      </c>
      <c r="P474" s="791">
        <f>IF(Лист2!$D$2&gt;=60000,Лист1!K474*Лист1!N474,IF(Лист2!$C$2&gt;=30000,Лист1!J474*Лист1!N474,Лист1!I474*Лист1!N474))</f>
        <v>0</v>
      </c>
      <c r="Q474" s="1036"/>
      <c r="R474" s="951"/>
      <c r="S474" s="951"/>
      <c r="T474" s="978"/>
      <c r="U474" s="978"/>
      <c r="V474" s="978"/>
      <c r="W474" s="978"/>
      <c r="X474" s="978"/>
      <c r="Y474" s="978"/>
      <c r="Z474" s="978"/>
      <c r="AA474" s="978"/>
      <c r="AB474" s="978"/>
      <c r="AC474" s="978"/>
      <c r="AD474" s="978"/>
      <c r="AE474" s="978"/>
      <c r="AF474" s="978"/>
    </row>
    <row r="475" spans="1:32" s="979" customFormat="1" ht="33.6" customHeight="1">
      <c r="A475" s="1213"/>
      <c r="B475" s="390" t="s">
        <v>1828</v>
      </c>
      <c r="C475" s="105" t="s">
        <v>545</v>
      </c>
      <c r="D475" s="136">
        <v>4603749312555</v>
      </c>
      <c r="E475" s="241">
        <v>3401300000</v>
      </c>
      <c r="F475" s="160" t="s">
        <v>851</v>
      </c>
      <c r="G475" s="9" t="s">
        <v>9</v>
      </c>
      <c r="H475" s="17">
        <v>580</v>
      </c>
      <c r="I475" s="227">
        <v>377</v>
      </c>
      <c r="J475" s="227">
        <v>348</v>
      </c>
      <c r="K475" s="227">
        <v>319</v>
      </c>
      <c r="L475" s="17">
        <v>8</v>
      </c>
      <c r="M475" s="17">
        <v>30</v>
      </c>
      <c r="N475" s="61"/>
      <c r="O475" s="321">
        <f t="shared" si="9"/>
        <v>0</v>
      </c>
      <c r="P475" s="791">
        <f>IF(Лист2!$D$2&gt;=60000,Лист1!K475*Лист1!N475,IF(Лист2!$C$2&gt;=30000,Лист1!J475*Лист1!N475,Лист1!I475*Лист1!N475))</f>
        <v>0</v>
      </c>
      <c r="Q475" s="1036"/>
      <c r="R475" s="951"/>
      <c r="S475" s="951"/>
      <c r="T475" s="978"/>
      <c r="U475" s="978"/>
      <c r="V475" s="978"/>
      <c r="W475" s="978"/>
      <c r="X475" s="978"/>
      <c r="Y475" s="978"/>
      <c r="Z475" s="978"/>
      <c r="AA475" s="978"/>
      <c r="AB475" s="978"/>
      <c r="AC475" s="978"/>
      <c r="AD475" s="978"/>
      <c r="AE475" s="978"/>
      <c r="AF475" s="978"/>
    </row>
    <row r="476" spans="1:32" s="991" customFormat="1" ht="28.95" customHeight="1">
      <c r="A476" s="1193"/>
      <c r="B476" s="388" t="s">
        <v>1852</v>
      </c>
      <c r="C476" s="105" t="s">
        <v>1531</v>
      </c>
      <c r="D476" s="136">
        <v>4673727800046</v>
      </c>
      <c r="E476" s="19">
        <v>3401300000</v>
      </c>
      <c r="F476" s="132" t="s">
        <v>1532</v>
      </c>
      <c r="G476" s="9" t="s">
        <v>9</v>
      </c>
      <c r="H476" s="17">
        <v>580</v>
      </c>
      <c r="I476" s="227">
        <v>377</v>
      </c>
      <c r="J476" s="227">
        <v>348</v>
      </c>
      <c r="K476" s="227">
        <v>319</v>
      </c>
      <c r="L476" s="17">
        <v>6</v>
      </c>
      <c r="M476" s="17">
        <v>24</v>
      </c>
      <c r="N476" s="99"/>
      <c r="O476" s="321">
        <f t="shared" si="9"/>
        <v>0</v>
      </c>
      <c r="P476" s="791">
        <f>IF(Лист2!$D$2&gt;=60000,Лист1!K476*Лист1!N476,IF(Лист2!$C$2&gt;=30000,Лист1!J476*Лист1!N476,Лист1!I476*Лист1!N476))</f>
        <v>0</v>
      </c>
      <c r="Q476" s="1036"/>
      <c r="R476" s="951"/>
      <c r="S476" s="951"/>
    </row>
    <row r="477" spans="1:32" s="991" customFormat="1" ht="33.6" customHeight="1">
      <c r="A477" s="1193"/>
      <c r="B477" s="388" t="s">
        <v>2136</v>
      </c>
      <c r="C477" s="715" t="s">
        <v>1650</v>
      </c>
      <c r="D477" s="716">
        <v>4620143625333</v>
      </c>
      <c r="E477" s="782">
        <v>3307300000</v>
      </c>
      <c r="F477" s="528" t="s">
        <v>1651</v>
      </c>
      <c r="G477" s="9" t="s">
        <v>9</v>
      </c>
      <c r="H477" s="502">
        <v>650</v>
      </c>
      <c r="I477" s="535">
        <v>423</v>
      </c>
      <c r="J477" s="535">
        <v>390</v>
      </c>
      <c r="K477" s="535">
        <v>358</v>
      </c>
      <c r="L477" s="502">
        <v>8</v>
      </c>
      <c r="M477" s="502">
        <v>14</v>
      </c>
      <c r="N477" s="527"/>
      <c r="O477" s="499">
        <f t="shared" si="9"/>
        <v>0</v>
      </c>
      <c r="P477" s="791">
        <f>IF(Лист2!$D$2&gt;=60000,Лист1!K477*Лист1!N477,IF(Лист2!$C$2&gt;=30000,Лист1!J477*Лист1!N477,Лист1!I477*Лист1!N477))</f>
        <v>0</v>
      </c>
      <c r="Q477" s="1036"/>
      <c r="R477" s="951"/>
      <c r="S477" s="951"/>
    </row>
    <row r="478" spans="1:32" s="991" customFormat="1" ht="27" customHeight="1" thickBot="1">
      <c r="A478" s="1194"/>
      <c r="B478" s="388" t="s">
        <v>2515</v>
      </c>
      <c r="C478" s="715" t="s">
        <v>2250</v>
      </c>
      <c r="D478" s="716">
        <v>4620143628433</v>
      </c>
      <c r="E478" s="782">
        <v>3304990000</v>
      </c>
      <c r="F478" s="528" t="s">
        <v>2251</v>
      </c>
      <c r="G478" s="9" t="s">
        <v>9</v>
      </c>
      <c r="H478" s="502">
        <v>600</v>
      </c>
      <c r="I478" s="227">
        <v>390</v>
      </c>
      <c r="J478" s="227">
        <v>360</v>
      </c>
      <c r="K478" s="227">
        <v>330</v>
      </c>
      <c r="L478" s="502">
        <v>12</v>
      </c>
      <c r="M478" s="502">
        <v>45</v>
      </c>
      <c r="N478" s="527"/>
      <c r="O478" s="499">
        <f t="shared" si="9"/>
        <v>0</v>
      </c>
      <c r="P478" s="791">
        <f>IF(Лист2!$D$2&gt;=60000,Лист1!K478*Лист1!N478,IF(Лист2!$C$2&gt;=30000,Лист1!J478*Лист1!N478,Лист1!I478*Лист1!N478))</f>
        <v>0</v>
      </c>
      <c r="Q478" s="1036"/>
      <c r="R478" s="951"/>
      <c r="S478" s="951"/>
    </row>
    <row r="479" spans="1:32" s="979" customFormat="1" ht="34.200000000000003" customHeight="1" thickBot="1">
      <c r="A479" s="1206" t="s">
        <v>591</v>
      </c>
      <c r="B479" s="834" t="s">
        <v>1221</v>
      </c>
      <c r="C479" s="738"/>
      <c r="D479" s="739"/>
      <c r="E479" s="740"/>
      <c r="F479" s="741"/>
      <c r="G479" s="326"/>
      <c r="H479" s="326"/>
      <c r="I479" s="326"/>
      <c r="J479" s="326"/>
      <c r="K479" s="326"/>
      <c r="L479" s="326"/>
      <c r="M479" s="326"/>
      <c r="N479" s="742"/>
      <c r="O479" s="727"/>
      <c r="P479" s="743"/>
      <c r="Q479" s="1036"/>
      <c r="R479" s="951"/>
      <c r="S479" s="951"/>
      <c r="T479" s="978"/>
      <c r="U479" s="978"/>
      <c r="V479" s="978"/>
      <c r="W479" s="978"/>
      <c r="X479" s="978"/>
      <c r="Y479" s="978"/>
      <c r="Z479" s="978"/>
      <c r="AA479" s="978"/>
      <c r="AB479" s="978"/>
      <c r="AC479" s="978"/>
      <c r="AD479" s="978"/>
      <c r="AE479" s="978"/>
      <c r="AF479" s="978"/>
    </row>
    <row r="480" spans="1:32" s="979" customFormat="1" ht="34.200000000000003" customHeight="1">
      <c r="A480" s="1196"/>
      <c r="B480" s="477" t="s">
        <v>2516</v>
      </c>
      <c r="C480" s="641" t="s">
        <v>2169</v>
      </c>
      <c r="D480" s="642">
        <v>4620143627177</v>
      </c>
      <c r="E480" s="643">
        <v>3305900009</v>
      </c>
      <c r="F480" s="644" t="s">
        <v>2170</v>
      </c>
      <c r="G480" s="249" t="s">
        <v>9</v>
      </c>
      <c r="H480" s="195">
        <v>400</v>
      </c>
      <c r="I480" s="227">
        <v>260</v>
      </c>
      <c r="J480" s="227">
        <v>240</v>
      </c>
      <c r="K480" s="227">
        <v>220</v>
      </c>
      <c r="L480" s="195">
        <v>8</v>
      </c>
      <c r="M480" s="195">
        <v>30</v>
      </c>
      <c r="N480" s="196"/>
      <c r="O480" s="801"/>
      <c r="P480" s="791">
        <f>IF(Лист2!$D$2&gt;=60000,Лист1!K480*Лист1!N480,IF(Лист2!$C$2&gt;=30000,Лист1!J480*Лист1!N480,Лист1!I480*Лист1!N480))</f>
        <v>0</v>
      </c>
      <c r="Q480" s="1036"/>
      <c r="R480" s="951"/>
      <c r="S480" s="951"/>
      <c r="T480" s="978"/>
      <c r="U480" s="978"/>
      <c r="V480" s="978"/>
      <c r="W480" s="978"/>
      <c r="X480" s="978"/>
      <c r="Y480" s="978"/>
      <c r="Z480" s="978"/>
      <c r="AA480" s="978"/>
      <c r="AB480" s="978"/>
      <c r="AC480" s="978"/>
      <c r="AD480" s="978"/>
      <c r="AE480" s="978"/>
      <c r="AF480" s="978"/>
    </row>
    <row r="481" spans="1:32" s="979" customFormat="1" ht="24.6" customHeight="1">
      <c r="A481" s="1196"/>
      <c r="B481" s="477" t="s">
        <v>2213</v>
      </c>
      <c r="C481" s="255" t="s">
        <v>2082</v>
      </c>
      <c r="D481" s="482">
        <v>4620143626569</v>
      </c>
      <c r="E481" s="286">
        <v>3304100000</v>
      </c>
      <c r="F481" s="454" t="s">
        <v>2083</v>
      </c>
      <c r="G481" s="249" t="s">
        <v>9</v>
      </c>
      <c r="H481" s="249">
        <v>350</v>
      </c>
      <c r="I481" s="227">
        <v>228</v>
      </c>
      <c r="J481" s="227">
        <v>210</v>
      </c>
      <c r="K481" s="227">
        <v>193</v>
      </c>
      <c r="L481" s="249">
        <v>18</v>
      </c>
      <c r="M481" s="249">
        <v>36</v>
      </c>
      <c r="N481" s="196"/>
      <c r="O481" s="801"/>
      <c r="P481" s="791">
        <f>IF(Лист2!$D$2&gt;=60000,Лист1!K481*Лист1!N481,IF(Лист2!$C$2&gt;=30000,Лист1!J481*Лист1!N481,Лист1!I481*Лист1!N481))</f>
        <v>0</v>
      </c>
      <c r="Q481" s="1036"/>
      <c r="R481" s="951"/>
      <c r="S481" s="951"/>
      <c r="T481" s="978"/>
      <c r="U481" s="978"/>
      <c r="V481" s="978"/>
      <c r="W481" s="978"/>
      <c r="X481" s="978"/>
      <c r="Y481" s="978"/>
      <c r="Z481" s="978"/>
      <c r="AA481" s="978"/>
      <c r="AB481" s="978"/>
      <c r="AC481" s="978"/>
      <c r="AD481" s="978"/>
      <c r="AE481" s="978"/>
      <c r="AF481" s="978"/>
    </row>
    <row r="482" spans="1:32" s="981" customFormat="1" ht="28.2" customHeight="1">
      <c r="A482" s="1196"/>
      <c r="B482" s="477" t="s">
        <v>1846</v>
      </c>
      <c r="C482" s="255" t="s">
        <v>1259</v>
      </c>
      <c r="D482" s="482">
        <v>4603805154945</v>
      </c>
      <c r="E482" s="787">
        <v>3304100000</v>
      </c>
      <c r="F482" s="454" t="s">
        <v>1260</v>
      </c>
      <c r="G482" s="249" t="s">
        <v>9</v>
      </c>
      <c r="H482" s="249">
        <v>450</v>
      </c>
      <c r="I482" s="227">
        <v>293</v>
      </c>
      <c r="J482" s="227">
        <v>270</v>
      </c>
      <c r="K482" s="227">
        <v>248</v>
      </c>
      <c r="L482" s="249">
        <v>18</v>
      </c>
      <c r="M482" s="249">
        <v>36</v>
      </c>
      <c r="N482" s="196"/>
      <c r="O482" s="801">
        <f t="shared" si="9"/>
        <v>0</v>
      </c>
      <c r="P482" s="530">
        <f>IF(Лист2!$D$2&gt;=60000,Лист1!K482*Лист1!N482,IF(Лист2!$C$2&gt;=30000,Лист1!J482*Лист1!N482,Лист1!I482*Лист1!N482))</f>
        <v>0</v>
      </c>
      <c r="Q482" s="1036"/>
      <c r="R482" s="951"/>
      <c r="S482" s="951"/>
      <c r="T482" s="980"/>
      <c r="U482" s="980"/>
      <c r="V482" s="980"/>
      <c r="W482" s="980"/>
      <c r="X482" s="980"/>
      <c r="Y482" s="980"/>
      <c r="Z482" s="980"/>
      <c r="AA482" s="980"/>
      <c r="AB482" s="980"/>
      <c r="AC482" s="980"/>
      <c r="AD482" s="980"/>
      <c r="AE482" s="980"/>
      <c r="AF482" s="980"/>
    </row>
    <row r="483" spans="1:32" s="979" customFormat="1" ht="23.4" customHeight="1">
      <c r="A483" s="1196"/>
      <c r="B483" s="413" t="s">
        <v>1853</v>
      </c>
      <c r="C483" s="103" t="s">
        <v>1223</v>
      </c>
      <c r="D483" s="137">
        <v>4603805154969</v>
      </c>
      <c r="E483" s="787">
        <v>3401300000</v>
      </c>
      <c r="F483" s="454" t="s">
        <v>1252</v>
      </c>
      <c r="G483" s="17" t="s">
        <v>9</v>
      </c>
      <c r="H483" s="249">
        <v>480</v>
      </c>
      <c r="I483" s="227">
        <v>312</v>
      </c>
      <c r="J483" s="227">
        <v>288</v>
      </c>
      <c r="K483" s="227">
        <v>264</v>
      </c>
      <c r="L483" s="17">
        <v>24</v>
      </c>
      <c r="M483" s="17">
        <v>40</v>
      </c>
      <c r="N483" s="61"/>
      <c r="O483" s="801">
        <f t="shared" si="9"/>
        <v>0</v>
      </c>
      <c r="P483" s="794">
        <f>IF(Лист2!$D$2&gt;=60000,Лист1!K483*Лист1!N483,IF(Лист2!$C$2&gt;=30000,Лист1!J483*Лист1!N483,Лист1!I483*Лист1!N483))</f>
        <v>0</v>
      </c>
      <c r="Q483" s="1036"/>
      <c r="R483" s="951"/>
      <c r="S483" s="951"/>
      <c r="T483" s="978"/>
      <c r="U483" s="978"/>
      <c r="V483" s="978"/>
      <c r="W483" s="978"/>
      <c r="X483" s="978"/>
      <c r="Y483" s="978"/>
      <c r="Z483" s="978"/>
      <c r="AA483" s="978"/>
      <c r="AB483" s="978"/>
      <c r="AC483" s="978"/>
      <c r="AD483" s="978"/>
      <c r="AE483" s="978"/>
      <c r="AF483" s="978"/>
    </row>
    <row r="484" spans="1:32" s="979" customFormat="1" ht="28.95" customHeight="1">
      <c r="A484" s="1196"/>
      <c r="B484" s="413" t="s">
        <v>1847</v>
      </c>
      <c r="C484" s="103" t="s">
        <v>1225</v>
      </c>
      <c r="D484" s="137">
        <v>4603805154983</v>
      </c>
      <c r="E484" s="787">
        <v>3304990000</v>
      </c>
      <c r="F484" s="408" t="s">
        <v>1254</v>
      </c>
      <c r="G484" s="17" t="s">
        <v>9</v>
      </c>
      <c r="H484" s="17">
        <v>300</v>
      </c>
      <c r="I484" s="17">
        <v>195</v>
      </c>
      <c r="J484" s="17">
        <v>180</v>
      </c>
      <c r="K484" s="17">
        <v>165</v>
      </c>
      <c r="L484" s="17">
        <v>72</v>
      </c>
      <c r="M484" s="17">
        <v>110</v>
      </c>
      <c r="N484" s="61"/>
      <c r="O484" s="801">
        <f t="shared" si="9"/>
        <v>0</v>
      </c>
      <c r="P484" s="794">
        <f>IF(Лист2!$D$2&gt;=60000,Лист1!K484*Лист1!N484,IF(Лист2!$C$2&gt;=30000,Лист1!J484*Лист1!N484,Лист1!I484*Лист1!N484))</f>
        <v>0</v>
      </c>
      <c r="Q484" s="1036"/>
      <c r="R484" s="951"/>
      <c r="S484" s="951"/>
      <c r="T484" s="978"/>
      <c r="U484" s="978"/>
      <c r="V484" s="978"/>
      <c r="W484" s="978"/>
      <c r="X484" s="978"/>
      <c r="Y484" s="978"/>
      <c r="Z484" s="978"/>
      <c r="AA484" s="978"/>
      <c r="AB484" s="978"/>
      <c r="AC484" s="978"/>
      <c r="AD484" s="978"/>
      <c r="AE484" s="978"/>
      <c r="AF484" s="978"/>
    </row>
    <row r="485" spans="1:32" s="979" customFormat="1" ht="24.6" customHeight="1">
      <c r="A485" s="1196"/>
      <c r="B485" s="413" t="s">
        <v>2020</v>
      </c>
      <c r="C485" s="103" t="s">
        <v>1227</v>
      </c>
      <c r="D485" s="137">
        <v>4603805154990</v>
      </c>
      <c r="E485" s="787">
        <v>3304990000</v>
      </c>
      <c r="F485" s="408" t="s">
        <v>1255</v>
      </c>
      <c r="G485" s="17" t="s">
        <v>9</v>
      </c>
      <c r="H485" s="17">
        <v>350</v>
      </c>
      <c r="I485" s="17">
        <v>228</v>
      </c>
      <c r="J485" s="17">
        <v>210</v>
      </c>
      <c r="K485" s="17">
        <v>193</v>
      </c>
      <c r="L485" s="17">
        <v>24</v>
      </c>
      <c r="M485" s="17">
        <v>40</v>
      </c>
      <c r="N485" s="61"/>
      <c r="O485" s="801">
        <f t="shared" si="9"/>
        <v>0</v>
      </c>
      <c r="P485" s="794">
        <f>IF(Лист2!$D$2&gt;=60000,Лист1!K485*Лист1!N485,IF(Лист2!$C$2&gt;=30000,Лист1!J485*Лист1!N485,Лист1!I485*Лист1!N485))</f>
        <v>0</v>
      </c>
      <c r="Q485" s="1036"/>
      <c r="R485" s="951"/>
      <c r="S485" s="951"/>
      <c r="T485" s="978"/>
      <c r="U485" s="978"/>
      <c r="V485" s="978"/>
      <c r="W485" s="978"/>
      <c r="X485" s="978"/>
      <c r="Y485" s="978"/>
      <c r="Z485" s="978"/>
      <c r="AA485" s="978"/>
      <c r="AB485" s="978"/>
      <c r="AC485" s="978"/>
      <c r="AD485" s="978"/>
      <c r="AE485" s="978"/>
      <c r="AF485" s="978"/>
    </row>
    <row r="486" spans="1:32" s="979" customFormat="1" ht="25.2" hidden="1" customHeight="1">
      <c r="A486" s="1196"/>
      <c r="B486" s="1090" t="s">
        <v>1231</v>
      </c>
      <c r="C486" s="1153" t="s">
        <v>1228</v>
      </c>
      <c r="D486" s="1064">
        <v>4603805154976</v>
      </c>
      <c r="E486" s="1074">
        <v>3304990000</v>
      </c>
      <c r="F486" s="1128" t="s">
        <v>1253</v>
      </c>
      <c r="G486" s="1057" t="s">
        <v>9</v>
      </c>
      <c r="H486" s="1057">
        <v>400</v>
      </c>
      <c r="I486" s="1065">
        <v>260</v>
      </c>
      <c r="J486" s="1065">
        <v>240</v>
      </c>
      <c r="K486" s="1065">
        <v>220</v>
      </c>
      <c r="L486" s="1057">
        <v>72</v>
      </c>
      <c r="M486" s="1057">
        <v>110</v>
      </c>
      <c r="N486" s="1050"/>
      <c r="O486" s="1129">
        <f t="shared" si="9"/>
        <v>0</v>
      </c>
      <c r="P486" s="1042">
        <f>IF(Лист2!$D$2&gt;=60000,Лист1!K486*Лист1!N486,IF(Лист2!$C$2&gt;=30000,Лист1!J486*Лист1!N486,Лист1!I486*Лист1!N486))</f>
        <v>0</v>
      </c>
      <c r="Q486" s="1036" t="s">
        <v>2684</v>
      </c>
      <c r="R486" s="951"/>
      <c r="S486" s="951"/>
      <c r="T486" s="978"/>
      <c r="U486" s="978"/>
      <c r="V486" s="978"/>
      <c r="W486" s="978"/>
      <c r="X486" s="978"/>
      <c r="Y486" s="978"/>
      <c r="Z486" s="978"/>
      <c r="AA486" s="978"/>
      <c r="AB486" s="978"/>
      <c r="AC486" s="978"/>
      <c r="AD486" s="978"/>
      <c r="AE486" s="978"/>
      <c r="AF486" s="978"/>
    </row>
    <row r="487" spans="1:32" s="979" customFormat="1" ht="26.4" customHeight="1">
      <c r="A487" s="1196"/>
      <c r="B487" s="413" t="s">
        <v>1232</v>
      </c>
      <c r="C487" s="103" t="s">
        <v>1229</v>
      </c>
      <c r="D487" s="137">
        <v>4603805750000</v>
      </c>
      <c r="E487" s="42">
        <v>3304990000</v>
      </c>
      <c r="F487" s="408" t="s">
        <v>1256</v>
      </c>
      <c r="G487" s="17" t="s">
        <v>9</v>
      </c>
      <c r="H487" s="17">
        <v>350</v>
      </c>
      <c r="I487" s="227">
        <v>228</v>
      </c>
      <c r="J487" s="227">
        <v>210</v>
      </c>
      <c r="K487" s="227">
        <v>193</v>
      </c>
      <c r="L487" s="17">
        <v>42</v>
      </c>
      <c r="M487" s="17">
        <v>68</v>
      </c>
      <c r="N487" s="61"/>
      <c r="O487" s="801">
        <f t="shared" si="9"/>
        <v>0</v>
      </c>
      <c r="P487" s="794">
        <f>IF(Лист2!$D$2&gt;=60000,Лист1!K487*Лист1!N487,IF(Лист2!$C$2&gt;=30000,Лист1!J487*Лист1!N487,Лист1!I487*Лист1!N487))</f>
        <v>0</v>
      </c>
      <c r="Q487" s="1036"/>
      <c r="R487" s="951"/>
      <c r="S487" s="951"/>
      <c r="T487" s="978"/>
      <c r="U487" s="978"/>
      <c r="V487" s="978"/>
      <c r="W487" s="978"/>
      <c r="X487" s="978"/>
      <c r="Y487" s="978"/>
      <c r="Z487" s="978"/>
      <c r="AA487" s="978"/>
      <c r="AB487" s="978"/>
      <c r="AC487" s="978"/>
      <c r="AD487" s="978"/>
      <c r="AE487" s="978"/>
      <c r="AF487" s="978"/>
    </row>
    <row r="488" spans="1:32" s="979" customFormat="1" ht="28.2" customHeight="1">
      <c r="A488" s="1196"/>
      <c r="B488" s="413" t="s">
        <v>2137</v>
      </c>
      <c r="C488" s="103" t="s">
        <v>1230</v>
      </c>
      <c r="D488" s="137">
        <v>4603805154952</v>
      </c>
      <c r="E488" s="42">
        <v>3304990000</v>
      </c>
      <c r="F488" s="408" t="s">
        <v>1251</v>
      </c>
      <c r="G488" s="17" t="s">
        <v>9</v>
      </c>
      <c r="H488" s="17">
        <v>400</v>
      </c>
      <c r="I488" s="17">
        <v>260</v>
      </c>
      <c r="J488" s="17">
        <v>240</v>
      </c>
      <c r="K488" s="17">
        <v>220</v>
      </c>
      <c r="L488" s="17">
        <v>72</v>
      </c>
      <c r="M488" s="17">
        <v>110</v>
      </c>
      <c r="N488" s="61"/>
      <c r="O488" s="801">
        <f t="shared" si="9"/>
        <v>0</v>
      </c>
      <c r="P488" s="794">
        <f>IF(Лист2!$D$2&gt;=60000,Лист1!K488*Лист1!N488,IF(Лист2!$C$2&gt;=30000,Лист1!J488*Лист1!N488,Лист1!I488*Лист1!N488))</f>
        <v>0</v>
      </c>
      <c r="Q488" s="1036"/>
      <c r="R488" s="951"/>
      <c r="S488" s="951"/>
      <c r="T488" s="978"/>
      <c r="U488" s="978"/>
      <c r="V488" s="978"/>
      <c r="W488" s="978"/>
      <c r="X488" s="978"/>
      <c r="Y488" s="978"/>
      <c r="Z488" s="978"/>
      <c r="AA488" s="978"/>
      <c r="AB488" s="978"/>
      <c r="AC488" s="978"/>
      <c r="AD488" s="978"/>
      <c r="AE488" s="978"/>
      <c r="AF488" s="978"/>
    </row>
    <row r="489" spans="1:32" s="979" customFormat="1" ht="35.25" hidden="1" customHeight="1">
      <c r="A489" s="1207"/>
      <c r="B489" s="1058" t="s">
        <v>2144</v>
      </c>
      <c r="C489" s="1088" t="s">
        <v>1546</v>
      </c>
      <c r="D489" s="1059">
        <v>4603805154297</v>
      </c>
      <c r="E489" s="135" t="s">
        <v>1602</v>
      </c>
      <c r="F489" s="160" t="s">
        <v>1547</v>
      </c>
      <c r="G489" s="1061" t="s">
        <v>9</v>
      </c>
      <c r="H489" s="1061">
        <v>900</v>
      </c>
      <c r="I489" s="1061">
        <v>585</v>
      </c>
      <c r="J489" s="1061">
        <v>540</v>
      </c>
      <c r="K489" s="1061">
        <v>495</v>
      </c>
      <c r="L489" s="120">
        <v>16</v>
      </c>
      <c r="M489" s="120">
        <v>30</v>
      </c>
      <c r="N489" s="1089"/>
      <c r="O489" s="321">
        <f t="shared" si="9"/>
        <v>0</v>
      </c>
      <c r="P489" s="1042">
        <f>IF(Лист2!$D$2&gt;=60000,Лист1!K489*Лист1!N489,IF(Лист2!$C$2&gt;=30000,Лист1!J489*Лист1!N489,Лист1!I489*Лист1!N489))</f>
        <v>0</v>
      </c>
      <c r="Q489" s="1152" t="s">
        <v>2684</v>
      </c>
      <c r="R489" s="951"/>
      <c r="S489" s="951"/>
      <c r="T489" s="978"/>
      <c r="U489" s="978"/>
      <c r="V489" s="978"/>
      <c r="W489" s="978"/>
      <c r="X489" s="978"/>
      <c r="Y489" s="978"/>
      <c r="Z489" s="978"/>
      <c r="AA489" s="978"/>
      <c r="AB489" s="978"/>
      <c r="AC489" s="978"/>
      <c r="AD489" s="978"/>
      <c r="AE489" s="978"/>
      <c r="AF489" s="978"/>
    </row>
    <row r="490" spans="1:32" s="979" customFormat="1" ht="29.4" customHeight="1" thickBot="1">
      <c r="A490" s="1197"/>
      <c r="B490" s="847" t="s">
        <v>2254</v>
      </c>
      <c r="C490" s="746" t="s">
        <v>2255</v>
      </c>
      <c r="D490" s="747">
        <v>4620143625791</v>
      </c>
      <c r="E490" s="748">
        <v>3304990000</v>
      </c>
      <c r="F490" s="748" t="s">
        <v>2256</v>
      </c>
      <c r="G490" s="502" t="s">
        <v>9</v>
      </c>
      <c r="H490" s="749">
        <v>2190</v>
      </c>
      <c r="I490" s="749">
        <v>1533</v>
      </c>
      <c r="J490" s="749">
        <v>1424</v>
      </c>
      <c r="K490" s="749">
        <v>1314</v>
      </c>
      <c r="L490" s="749"/>
      <c r="M490" s="749">
        <v>4</v>
      </c>
      <c r="N490" s="846"/>
      <c r="O490" s="321"/>
      <c r="P490" s="794">
        <f>IF(Лист2!$D$2&gt;=60000,Лист1!K490*Лист1!N490,IF(Лист2!$C$2&gt;=30000,Лист1!J490*Лист1!N490,Лист1!I490*Лист1!N490))</f>
        <v>0</v>
      </c>
      <c r="Q490" s="1036"/>
      <c r="R490" s="951"/>
      <c r="S490" s="951"/>
      <c r="T490" s="978"/>
      <c r="U490" s="978"/>
      <c r="V490" s="978"/>
      <c r="W490" s="978"/>
      <c r="X490" s="978"/>
      <c r="Y490" s="978"/>
      <c r="Z490" s="978"/>
      <c r="AA490" s="978"/>
      <c r="AB490" s="978"/>
      <c r="AC490" s="978"/>
      <c r="AD490" s="978"/>
      <c r="AE490" s="978"/>
      <c r="AF490" s="978"/>
    </row>
    <row r="491" spans="1:32" s="979" customFormat="1" ht="29.4" customHeight="1" thickBot="1">
      <c r="A491" s="850"/>
      <c r="B491" s="849" t="s">
        <v>2375</v>
      </c>
      <c r="C491" s="848"/>
      <c r="D491" s="848"/>
      <c r="E491" s="848"/>
      <c r="F491" s="848"/>
      <c r="G491" s="848"/>
      <c r="H491" s="848"/>
      <c r="I491" s="848"/>
      <c r="J491" s="848"/>
      <c r="K491" s="848"/>
      <c r="L491" s="848"/>
      <c r="M491" s="848"/>
      <c r="N491" s="848"/>
      <c r="O491" s="848"/>
      <c r="P491" s="851"/>
      <c r="Q491" s="1036"/>
      <c r="R491" s="951"/>
      <c r="S491" s="951"/>
      <c r="T491" s="978"/>
      <c r="U491" s="978"/>
      <c r="V491" s="978"/>
      <c r="W491" s="978"/>
      <c r="X491" s="978"/>
      <c r="Y491" s="978"/>
      <c r="Z491" s="978"/>
      <c r="AA491" s="978"/>
      <c r="AB491" s="978"/>
      <c r="AC491" s="978"/>
      <c r="AD491" s="978"/>
      <c r="AE491" s="978"/>
      <c r="AF491" s="978"/>
    </row>
    <row r="492" spans="1:32" s="979" customFormat="1" ht="29.4" customHeight="1">
      <c r="A492" s="1218" t="s">
        <v>591</v>
      </c>
      <c r="B492" s="852" t="s">
        <v>2381</v>
      </c>
      <c r="C492" s="853" t="s">
        <v>341</v>
      </c>
      <c r="D492" s="854">
        <v>4620143627887</v>
      </c>
      <c r="E492" s="855">
        <v>3305100000</v>
      </c>
      <c r="F492" s="855" t="s">
        <v>2376</v>
      </c>
      <c r="G492" s="845" t="s">
        <v>9</v>
      </c>
      <c r="H492" s="856">
        <v>450</v>
      </c>
      <c r="I492" s="856">
        <v>293</v>
      </c>
      <c r="J492" s="856">
        <v>270</v>
      </c>
      <c r="K492" s="856">
        <v>248</v>
      </c>
      <c r="L492" s="856">
        <v>9</v>
      </c>
      <c r="M492" s="856">
        <v>15</v>
      </c>
      <c r="N492" s="857"/>
      <c r="O492" s="321"/>
      <c r="P492" s="794">
        <f>IF(Лист2!$D$2&gt;=60000,Лист1!K492*Лист1!N492,IF(Лист2!$C$2&gt;=30000,Лист1!J492*Лист1!N492,Лист1!I492*Лист1!N492))</f>
        <v>0</v>
      </c>
      <c r="Q492" s="1036"/>
      <c r="R492" s="951"/>
      <c r="S492" s="951"/>
      <c r="T492" s="978"/>
      <c r="U492" s="978"/>
      <c r="V492" s="978"/>
      <c r="W492" s="978"/>
      <c r="X492" s="978"/>
      <c r="Y492" s="978"/>
      <c r="Z492" s="978"/>
      <c r="AA492" s="978"/>
      <c r="AB492" s="978"/>
      <c r="AC492" s="978"/>
      <c r="AD492" s="978"/>
      <c r="AE492" s="978"/>
      <c r="AF492" s="978"/>
    </row>
    <row r="493" spans="1:32" s="979" customFormat="1" ht="22.5" customHeight="1">
      <c r="A493" s="1219"/>
      <c r="B493" s="1178" t="s">
        <v>2382</v>
      </c>
      <c r="C493" s="1179" t="s">
        <v>2377</v>
      </c>
      <c r="D493" s="1180">
        <v>4620143628877</v>
      </c>
      <c r="E493" s="1181">
        <v>3305900009</v>
      </c>
      <c r="F493" s="1181" t="s">
        <v>2378</v>
      </c>
      <c r="G493" s="502" t="s">
        <v>9</v>
      </c>
      <c r="H493" s="846">
        <v>450</v>
      </c>
      <c r="I493" s="846">
        <v>293</v>
      </c>
      <c r="J493" s="846">
        <v>270</v>
      </c>
      <c r="K493" s="846">
        <v>248</v>
      </c>
      <c r="L493" s="846">
        <v>9</v>
      </c>
      <c r="M493" s="846">
        <v>15</v>
      </c>
      <c r="N493" s="846"/>
      <c r="O493" s="529"/>
      <c r="P493" s="530">
        <f>IF(Лист2!$D$2&gt;=60000,Лист1!K493*Лист1!N493,IF(Лист2!$C$2&gt;=30000,Лист1!J493*Лист1!N493,Лист1!I493*Лист1!N493))</f>
        <v>0</v>
      </c>
      <c r="Q493" s="1036"/>
      <c r="R493" s="951"/>
      <c r="S493" s="951"/>
      <c r="T493" s="978"/>
      <c r="U493" s="978"/>
      <c r="V493" s="978"/>
      <c r="W493" s="978"/>
      <c r="X493" s="978"/>
      <c r="Y493" s="978"/>
      <c r="Z493" s="978"/>
      <c r="AA493" s="978"/>
      <c r="AB493" s="978"/>
      <c r="AC493" s="978"/>
      <c r="AD493" s="978"/>
      <c r="AE493" s="978"/>
      <c r="AF493" s="978"/>
    </row>
    <row r="494" spans="1:32" s="979" customFormat="1" ht="29.4" customHeight="1" thickBot="1">
      <c r="A494" s="1194"/>
      <c r="B494" s="858" t="s">
        <v>2414</v>
      </c>
      <c r="C494" s="774" t="s">
        <v>2415</v>
      </c>
      <c r="D494" s="775">
        <v>4620143627894</v>
      </c>
      <c r="E494" s="776">
        <v>3401300000</v>
      </c>
      <c r="F494" s="776" t="s">
        <v>2416</v>
      </c>
      <c r="G494" s="502" t="s">
        <v>9</v>
      </c>
      <c r="H494" s="886">
        <v>400</v>
      </c>
      <c r="I494" s="886">
        <v>260</v>
      </c>
      <c r="J494" s="886">
        <v>240</v>
      </c>
      <c r="K494" s="886">
        <v>220</v>
      </c>
      <c r="L494" s="749">
        <v>9</v>
      </c>
      <c r="M494" s="749">
        <v>15</v>
      </c>
      <c r="N494" s="777"/>
      <c r="O494" s="537"/>
      <c r="P494" s="887">
        <f>IF(Лист2!$D$2&gt;=60000,Лист1!K494*Лист1!N494,IF(Лист2!$C$2&gt;=30000,Лист1!J494*Лист1!N494,Лист1!I494*Лист1!N494))</f>
        <v>0</v>
      </c>
      <c r="Q494" s="1036"/>
      <c r="R494" s="951"/>
      <c r="S494" s="951"/>
      <c r="T494" s="978"/>
      <c r="U494" s="978"/>
      <c r="V494" s="978"/>
      <c r="W494" s="978"/>
      <c r="X494" s="978"/>
      <c r="Y494" s="978"/>
      <c r="Z494" s="978"/>
      <c r="AA494" s="978"/>
      <c r="AB494" s="978"/>
      <c r="AC494" s="978"/>
      <c r="AD494" s="978"/>
      <c r="AE494" s="978"/>
      <c r="AF494" s="978"/>
    </row>
    <row r="495" spans="1:32" s="974" customFormat="1" ht="24.9" customHeight="1" thickBot="1">
      <c r="A495" s="1220" t="s">
        <v>118</v>
      </c>
      <c r="B495" s="1221"/>
      <c r="C495" s="861"/>
      <c r="D495" s="861"/>
      <c r="E495" s="862"/>
      <c r="F495" s="862"/>
      <c r="G495" s="863"/>
      <c r="H495" s="863"/>
      <c r="I495" s="863"/>
      <c r="J495" s="863"/>
      <c r="K495" s="863"/>
      <c r="L495" s="863"/>
      <c r="M495" s="863"/>
      <c r="N495" s="287"/>
      <c r="O495" s="799"/>
      <c r="P495" s="864"/>
      <c r="Q495" s="1036"/>
      <c r="R495" s="951"/>
      <c r="S495" s="951"/>
      <c r="T495" s="973"/>
      <c r="U495" s="973"/>
      <c r="V495" s="973"/>
      <c r="W495" s="973"/>
      <c r="X495" s="973"/>
      <c r="Y495" s="973"/>
      <c r="Z495" s="973"/>
      <c r="AA495" s="973"/>
      <c r="AB495" s="973"/>
      <c r="AC495" s="973"/>
      <c r="AD495" s="973"/>
      <c r="AE495" s="973"/>
      <c r="AF495" s="973"/>
    </row>
    <row r="496" spans="1:32" s="978" customFormat="1" ht="24.9" customHeight="1">
      <c r="A496" s="1222" t="s">
        <v>591</v>
      </c>
      <c r="B496" s="477" t="s">
        <v>1829</v>
      </c>
      <c r="C496" s="860" t="s">
        <v>1004</v>
      </c>
      <c r="D496" s="482">
        <v>4603766013855</v>
      </c>
      <c r="E496" s="787">
        <v>3304990000</v>
      </c>
      <c r="F496" s="787" t="s">
        <v>1305</v>
      </c>
      <c r="G496" s="249" t="s">
        <v>9</v>
      </c>
      <c r="H496" s="787">
        <v>690</v>
      </c>
      <c r="I496" s="507">
        <v>449</v>
      </c>
      <c r="J496" s="507">
        <v>414</v>
      </c>
      <c r="K496" s="507">
        <v>380</v>
      </c>
      <c r="L496" s="869">
        <v>10</v>
      </c>
      <c r="M496" s="869">
        <v>30</v>
      </c>
      <c r="N496" s="787"/>
      <c r="O496" s="801">
        <f t="shared" si="9"/>
        <v>0</v>
      </c>
      <c r="P496" s="794">
        <f>IF(Лист2!$D$2&gt;=60000,Лист1!K496*Лист1!N496,IF(Лист2!$C$2&gt;=30000,Лист1!J496*Лист1!N496,Лист1!I496*Лист1!N496))</f>
        <v>0</v>
      </c>
      <c r="Q496" s="1036"/>
      <c r="R496" s="951"/>
      <c r="S496" s="951"/>
    </row>
    <row r="497" spans="1:32" s="978" customFormat="1" ht="39.6" customHeight="1">
      <c r="A497" s="1223"/>
      <c r="B497" s="797" t="s">
        <v>2005</v>
      </c>
      <c r="C497" s="100" t="s">
        <v>1006</v>
      </c>
      <c r="D497" s="137">
        <v>4603749313880</v>
      </c>
      <c r="E497" s="787">
        <v>3304990000</v>
      </c>
      <c r="F497" s="787" t="s">
        <v>1306</v>
      </c>
      <c r="G497" s="17" t="s">
        <v>9</v>
      </c>
      <c r="H497" s="42">
        <v>550</v>
      </c>
      <c r="I497" s="42">
        <v>358</v>
      </c>
      <c r="J497" s="42">
        <v>330</v>
      </c>
      <c r="K497" s="42">
        <v>303</v>
      </c>
      <c r="L497" s="26">
        <v>6</v>
      </c>
      <c r="M497" s="26">
        <v>19</v>
      </c>
      <c r="N497" s="42"/>
      <c r="O497" s="801">
        <f t="shared" si="9"/>
        <v>0</v>
      </c>
      <c r="P497" s="794">
        <f>IF(Лист2!$D$2&gt;=60000,Лист1!K497*Лист1!N497,IF(Лист2!$C$2&gt;=30000,Лист1!J497*Лист1!N497,Лист1!I497*Лист1!N497))</f>
        <v>0</v>
      </c>
      <c r="Q497" s="1036"/>
      <c r="R497" s="951"/>
      <c r="S497" s="951"/>
    </row>
    <row r="498" spans="1:32" s="974" customFormat="1" ht="24.9" customHeight="1">
      <c r="A498" s="1223"/>
      <c r="B498" s="386" t="s">
        <v>1831</v>
      </c>
      <c r="C498" s="106" t="s">
        <v>328</v>
      </c>
      <c r="D498" s="136">
        <v>4603739875541</v>
      </c>
      <c r="E498" s="118">
        <v>3304990000</v>
      </c>
      <c r="F498" s="132" t="s">
        <v>854</v>
      </c>
      <c r="G498" s="9" t="s">
        <v>9</v>
      </c>
      <c r="H498" s="19">
        <v>380</v>
      </c>
      <c r="I498" s="19">
        <v>247</v>
      </c>
      <c r="J498" s="19">
        <v>228</v>
      </c>
      <c r="K498" s="19">
        <v>209</v>
      </c>
      <c r="L498" s="26">
        <v>6</v>
      </c>
      <c r="M498" s="26">
        <v>19</v>
      </c>
      <c r="N498" s="152"/>
      <c r="O498" s="321">
        <f t="shared" si="9"/>
        <v>0</v>
      </c>
      <c r="P498" s="794">
        <f>IF(Лист2!$D$2&gt;=60000,Лист1!K498*Лист1!N498,IF(Лист2!$C$2&gt;=30000,Лист1!J498*Лист1!N498,Лист1!I498*Лист1!N498))</f>
        <v>0</v>
      </c>
      <c r="Q498" s="1036"/>
      <c r="R498" s="951"/>
      <c r="S498" s="951"/>
      <c r="T498" s="973"/>
      <c r="U498" s="973"/>
      <c r="V498" s="973"/>
      <c r="W498" s="973"/>
      <c r="X498" s="973"/>
      <c r="Y498" s="973"/>
      <c r="Z498" s="973"/>
      <c r="AA498" s="973"/>
      <c r="AB498" s="973"/>
      <c r="AC498" s="973"/>
      <c r="AD498" s="973"/>
      <c r="AE498" s="973"/>
      <c r="AF498" s="973"/>
    </row>
    <row r="499" spans="1:32" s="974" customFormat="1" ht="24.9" customHeight="1">
      <c r="A499" s="1223"/>
      <c r="B499" s="413" t="s">
        <v>1832</v>
      </c>
      <c r="C499" s="403" t="s">
        <v>329</v>
      </c>
      <c r="D499" s="137">
        <v>4603739875527</v>
      </c>
      <c r="E499" s="118">
        <v>3304990000</v>
      </c>
      <c r="F499" s="114" t="s">
        <v>855</v>
      </c>
      <c r="G499" s="17" t="s">
        <v>9</v>
      </c>
      <c r="H499" s="42">
        <v>380</v>
      </c>
      <c r="I499" s="42">
        <v>247</v>
      </c>
      <c r="J499" s="42">
        <v>228</v>
      </c>
      <c r="K499" s="42">
        <v>209</v>
      </c>
      <c r="L499" s="26">
        <v>6</v>
      </c>
      <c r="M499" s="26">
        <v>19</v>
      </c>
      <c r="N499" s="152"/>
      <c r="O499" s="321">
        <f t="shared" si="9"/>
        <v>0</v>
      </c>
      <c r="P499" s="794">
        <f>IF(Лист2!$D$2&gt;=60000,Лист1!K499*Лист1!N499,IF(Лист2!$C$2&gt;=30000,Лист1!J499*Лист1!N499,Лист1!I499*Лист1!N499))</f>
        <v>0</v>
      </c>
      <c r="Q499" s="1036"/>
      <c r="R499" s="951"/>
      <c r="S499" s="951"/>
      <c r="T499" s="973"/>
      <c r="U499" s="973"/>
      <c r="V499" s="973"/>
      <c r="W499" s="973"/>
      <c r="X499" s="973"/>
      <c r="Y499" s="973"/>
      <c r="Z499" s="973"/>
      <c r="AA499" s="973"/>
      <c r="AB499" s="973"/>
      <c r="AC499" s="973"/>
      <c r="AD499" s="973"/>
      <c r="AE499" s="973"/>
      <c r="AF499" s="973"/>
    </row>
    <row r="500" spans="1:32" s="974" customFormat="1" ht="30.75" hidden="1" customHeight="1">
      <c r="A500" s="1224"/>
      <c r="B500" s="1090" t="s">
        <v>1833</v>
      </c>
      <c r="C500" s="1091" t="s">
        <v>330</v>
      </c>
      <c r="D500" s="1064">
        <v>4603739875558</v>
      </c>
      <c r="E500" s="118">
        <v>3304990000</v>
      </c>
      <c r="F500" s="114" t="s">
        <v>856</v>
      </c>
      <c r="G500" s="1057" t="s">
        <v>9</v>
      </c>
      <c r="H500" s="1070">
        <v>500</v>
      </c>
      <c r="I500" s="1070">
        <v>325</v>
      </c>
      <c r="J500" s="1070">
        <v>300</v>
      </c>
      <c r="K500" s="1070">
        <v>275</v>
      </c>
      <c r="L500" s="26">
        <v>15</v>
      </c>
      <c r="M500" s="26">
        <v>45</v>
      </c>
      <c r="N500" s="1050"/>
      <c r="O500" s="321">
        <f t="shared" si="9"/>
        <v>0</v>
      </c>
      <c r="P500" s="1042">
        <f>IF(Лист2!$D$2&gt;=60000,Лист1!K500*Лист1!N500,IF(Лист2!$C$2&gt;=30000,Лист1!J500*Лист1!N500,Лист1!I500*Лист1!N500))</f>
        <v>0</v>
      </c>
      <c r="Q500" s="1036" t="s">
        <v>2684</v>
      </c>
      <c r="R500" s="951"/>
      <c r="S500" s="951"/>
      <c r="T500" s="973"/>
      <c r="U500" s="973"/>
      <c r="V500" s="973"/>
      <c r="W500" s="973"/>
      <c r="X500" s="973"/>
      <c r="Y500" s="973"/>
      <c r="Z500" s="973"/>
      <c r="AA500" s="973"/>
      <c r="AB500" s="973"/>
      <c r="AC500" s="973"/>
      <c r="AD500" s="973"/>
      <c r="AE500" s="973"/>
      <c r="AF500" s="973"/>
    </row>
    <row r="501" spans="1:32" s="974" customFormat="1" ht="27.6" customHeight="1">
      <c r="A501" s="1223"/>
      <c r="B501" s="383" t="s">
        <v>2612</v>
      </c>
      <c r="C501" s="102" t="s">
        <v>331</v>
      </c>
      <c r="D501" s="137">
        <v>4603739875565</v>
      </c>
      <c r="E501" s="787">
        <v>3304990000</v>
      </c>
      <c r="F501" s="408" t="s">
        <v>857</v>
      </c>
      <c r="G501" s="50" t="s">
        <v>9</v>
      </c>
      <c r="H501" s="77">
        <v>550</v>
      </c>
      <c r="I501" s="77">
        <v>358</v>
      </c>
      <c r="J501" s="77">
        <v>330</v>
      </c>
      <c r="K501" s="77">
        <v>303</v>
      </c>
      <c r="L501" s="460">
        <v>15</v>
      </c>
      <c r="M501" s="460">
        <v>45</v>
      </c>
      <c r="N501" s="61"/>
      <c r="O501" s="801">
        <f t="shared" si="9"/>
        <v>0</v>
      </c>
      <c r="P501" s="794">
        <f>IF(Лист2!$D$2&gt;=60000,Лист1!K501*Лист1!N501,IF(Лист2!$C$2&gt;=30000,Лист1!J501*Лист1!N501,Лист1!I501*Лист1!N501))</f>
        <v>0</v>
      </c>
      <c r="Q501" s="1036"/>
      <c r="R501" s="951"/>
      <c r="S501" s="951"/>
      <c r="T501" s="973"/>
      <c r="U501" s="973"/>
      <c r="V501" s="973"/>
      <c r="W501" s="973"/>
      <c r="X501" s="973"/>
      <c r="Y501" s="973"/>
      <c r="Z501" s="973"/>
      <c r="AA501" s="973"/>
      <c r="AB501" s="973"/>
      <c r="AC501" s="973"/>
      <c r="AD501" s="973"/>
      <c r="AE501" s="973"/>
      <c r="AF501" s="973"/>
    </row>
    <row r="502" spans="1:32" s="974" customFormat="1" ht="24.9" customHeight="1" thickBot="1">
      <c r="A502" s="1225"/>
      <c r="B502" s="726" t="s">
        <v>1834</v>
      </c>
      <c r="C502" s="404" t="s">
        <v>332</v>
      </c>
      <c r="D502" s="689">
        <v>4603739875534</v>
      </c>
      <c r="E502" s="241">
        <v>3305100000</v>
      </c>
      <c r="F502" s="229" t="s">
        <v>858</v>
      </c>
      <c r="G502" s="246" t="s">
        <v>9</v>
      </c>
      <c r="H502" s="204">
        <v>450</v>
      </c>
      <c r="I502" s="204">
        <v>293</v>
      </c>
      <c r="J502" s="204">
        <v>270</v>
      </c>
      <c r="K502" s="204">
        <v>248</v>
      </c>
      <c r="L502" s="419">
        <v>6</v>
      </c>
      <c r="M502" s="419">
        <v>19</v>
      </c>
      <c r="N502" s="254"/>
      <c r="O502" s="405">
        <f t="shared" si="9"/>
        <v>0</v>
      </c>
      <c r="P502" s="794">
        <f>IF(Лист2!$D$2&gt;=60000,Лист1!K502*Лист1!N502,IF(Лист2!$C$2&gt;=30000,Лист1!J502*Лист1!N502,Лист1!I502*Лист1!N502))</f>
        <v>0</v>
      </c>
      <c r="Q502" s="1036"/>
      <c r="R502" s="951"/>
      <c r="S502" s="951"/>
      <c r="T502" s="973"/>
      <c r="U502" s="973"/>
      <c r="V502" s="973"/>
      <c r="W502" s="973"/>
      <c r="X502" s="973"/>
      <c r="Y502" s="973"/>
      <c r="Z502" s="973"/>
      <c r="AA502" s="973"/>
      <c r="AB502" s="973"/>
      <c r="AC502" s="973"/>
      <c r="AD502" s="973"/>
      <c r="AE502" s="973"/>
      <c r="AF502" s="973"/>
    </row>
    <row r="503" spans="1:32" s="974" customFormat="1" ht="24.9" customHeight="1" thickBot="1">
      <c r="A503" s="1208" t="s">
        <v>225</v>
      </c>
      <c r="B503" s="1205"/>
      <c r="C503" s="251"/>
      <c r="D503" s="251"/>
      <c r="E503" s="940"/>
      <c r="F503" s="940"/>
      <c r="G503" s="238"/>
      <c r="H503" s="238"/>
      <c r="I503" s="238"/>
      <c r="J503" s="238"/>
      <c r="K503" s="238"/>
      <c r="L503" s="238"/>
      <c r="M503" s="238"/>
      <c r="N503" s="239"/>
      <c r="O503" s="799"/>
      <c r="P503" s="239"/>
      <c r="Q503" s="1036"/>
      <c r="R503" s="951"/>
      <c r="S503" s="951"/>
      <c r="T503" s="973"/>
      <c r="U503" s="973"/>
      <c r="V503" s="973"/>
      <c r="W503" s="973"/>
      <c r="X503" s="973"/>
      <c r="Y503" s="973"/>
      <c r="Z503" s="973"/>
      <c r="AA503" s="973"/>
      <c r="AB503" s="973"/>
      <c r="AC503" s="973"/>
      <c r="AD503" s="973"/>
      <c r="AE503" s="973"/>
      <c r="AF503" s="973"/>
    </row>
    <row r="504" spans="1:32" s="974" customFormat="1" ht="24.9" customHeight="1">
      <c r="A504" s="1215" t="s">
        <v>591</v>
      </c>
      <c r="B504" s="612" t="s">
        <v>2138</v>
      </c>
      <c r="C504" s="613" t="s">
        <v>226</v>
      </c>
      <c r="D504" s="597">
        <v>4603736690550</v>
      </c>
      <c r="E504" s="812">
        <v>3304990000</v>
      </c>
      <c r="F504" s="584" t="s">
        <v>859</v>
      </c>
      <c r="G504" s="614" t="s">
        <v>9</v>
      </c>
      <c r="H504" s="615">
        <v>350</v>
      </c>
      <c r="I504" s="615">
        <v>140</v>
      </c>
      <c r="J504" s="615">
        <v>140</v>
      </c>
      <c r="K504" s="615">
        <v>140</v>
      </c>
      <c r="L504" s="616">
        <v>12</v>
      </c>
      <c r="M504" s="616">
        <v>30</v>
      </c>
      <c r="N504" s="822"/>
      <c r="O504" s="813">
        <f t="shared" si="9"/>
        <v>0</v>
      </c>
      <c r="P504" s="814">
        <f>IF(Лист2!$D$2&gt;=60000,Лист1!K504*Лист1!N504,IF(Лист2!$C$2&gt;=30000,Лист1!J504*Лист1!N504,Лист1!I504*Лист1!N504))</f>
        <v>0</v>
      </c>
      <c r="Q504" s="1036"/>
      <c r="R504" s="951"/>
      <c r="S504" s="951"/>
      <c r="T504" s="973"/>
      <c r="U504" s="973"/>
      <c r="V504" s="973"/>
      <c r="W504" s="973"/>
      <c r="X504" s="973"/>
      <c r="Y504" s="973"/>
      <c r="Z504" s="973"/>
      <c r="AA504" s="973"/>
      <c r="AB504" s="973"/>
      <c r="AC504" s="973"/>
      <c r="AD504" s="973"/>
      <c r="AE504" s="973"/>
      <c r="AF504" s="973"/>
    </row>
    <row r="505" spans="1:32" s="974" customFormat="1" ht="31.95" customHeight="1">
      <c r="A505" s="1216"/>
      <c r="B505" s="429" t="s">
        <v>1835</v>
      </c>
      <c r="C505" s="102" t="s">
        <v>228</v>
      </c>
      <c r="D505" s="137">
        <v>4603736690536</v>
      </c>
      <c r="E505" s="787">
        <v>3304990000</v>
      </c>
      <c r="F505" s="408" t="s">
        <v>860</v>
      </c>
      <c r="G505" s="50" t="s">
        <v>9</v>
      </c>
      <c r="H505" s="77">
        <v>350</v>
      </c>
      <c r="I505" s="430">
        <v>228</v>
      </c>
      <c r="J505" s="431">
        <v>210</v>
      </c>
      <c r="K505" s="430">
        <v>193</v>
      </c>
      <c r="L505" s="460">
        <v>12</v>
      </c>
      <c r="M505" s="460">
        <v>30</v>
      </c>
      <c r="N505" s="61"/>
      <c r="O505" s="801">
        <f t="shared" si="9"/>
        <v>0</v>
      </c>
      <c r="P505" s="794">
        <f>IF(Лист2!$D$2&gt;=60000,Лист1!K505*Лист1!N505,IF(Лист2!$C$2&gt;=30000,Лист1!J505*Лист1!N505,Лист1!I505*Лист1!N505))</f>
        <v>0</v>
      </c>
      <c r="Q505" s="1036"/>
      <c r="R505" s="951"/>
      <c r="S505" s="951"/>
      <c r="T505" s="973"/>
      <c r="U505" s="973"/>
      <c r="V505" s="973"/>
      <c r="W505" s="973"/>
      <c r="X505" s="973"/>
      <c r="Y505" s="973"/>
      <c r="Z505" s="973"/>
      <c r="AA505" s="973"/>
      <c r="AB505" s="973"/>
      <c r="AC505" s="973"/>
      <c r="AD505" s="973"/>
      <c r="AE505" s="973"/>
      <c r="AF505" s="973"/>
    </row>
    <row r="506" spans="1:32" s="974" customFormat="1" ht="24.9" customHeight="1">
      <c r="A506" s="1216"/>
      <c r="B506" s="383" t="s">
        <v>1854</v>
      </c>
      <c r="C506" s="102" t="s">
        <v>281</v>
      </c>
      <c r="D506" s="137">
        <v>4603739874421</v>
      </c>
      <c r="E506" s="118">
        <v>3307200000</v>
      </c>
      <c r="F506" s="114" t="s">
        <v>861</v>
      </c>
      <c r="G506" s="50" t="s">
        <v>9</v>
      </c>
      <c r="H506" s="77">
        <v>250</v>
      </c>
      <c r="I506" s="77">
        <v>163</v>
      </c>
      <c r="J506" s="77">
        <v>150</v>
      </c>
      <c r="K506" s="77">
        <v>138</v>
      </c>
      <c r="L506" s="460">
        <v>24</v>
      </c>
      <c r="M506" s="460">
        <v>63</v>
      </c>
      <c r="N506" s="152"/>
      <c r="O506" s="321">
        <f t="shared" si="9"/>
        <v>0</v>
      </c>
      <c r="P506" s="791">
        <f>IF(Лист2!$D$2&gt;=60000,Лист1!K506*Лист1!N506,IF(Лист2!$C$2&gt;=30000,Лист1!J506*Лист1!N506,Лист1!I506*Лист1!N506))</f>
        <v>0</v>
      </c>
      <c r="Q506" s="1036"/>
      <c r="R506" s="951"/>
      <c r="S506" s="951"/>
      <c r="T506" s="973"/>
      <c r="U506" s="973"/>
      <c r="V506" s="973"/>
      <c r="W506" s="973"/>
      <c r="X506" s="973"/>
      <c r="Y506" s="973"/>
      <c r="Z506" s="973"/>
      <c r="AA506" s="973"/>
      <c r="AB506" s="973"/>
      <c r="AC506" s="973"/>
      <c r="AD506" s="973"/>
      <c r="AE506" s="973"/>
      <c r="AF506" s="973"/>
    </row>
    <row r="507" spans="1:32" s="974" customFormat="1" ht="29.4" customHeight="1">
      <c r="A507" s="1216"/>
      <c r="B507" s="429" t="s">
        <v>1848</v>
      </c>
      <c r="C507" s="102" t="s">
        <v>229</v>
      </c>
      <c r="D507" s="137">
        <v>4603736690543</v>
      </c>
      <c r="E507" s="787">
        <v>3304990000</v>
      </c>
      <c r="F507" s="408" t="s">
        <v>862</v>
      </c>
      <c r="G507" s="50" t="s">
        <v>9</v>
      </c>
      <c r="H507" s="77">
        <v>300</v>
      </c>
      <c r="I507" s="432">
        <v>208</v>
      </c>
      <c r="J507" s="432">
        <v>185</v>
      </c>
      <c r="K507" s="432">
        <v>170</v>
      </c>
      <c r="L507" s="460">
        <v>12</v>
      </c>
      <c r="M507" s="460">
        <v>30</v>
      </c>
      <c r="N507" s="61"/>
      <c r="O507" s="801">
        <f t="shared" si="9"/>
        <v>0</v>
      </c>
      <c r="P507" s="794">
        <f>IF(Лист2!$D$2&gt;=60000,Лист1!K507*Лист1!N507,IF(Лист2!$C$2&gt;=30000,Лист1!J507*Лист1!N507,Лист1!I507*Лист1!N507))</f>
        <v>0</v>
      </c>
      <c r="Q507" s="1036"/>
      <c r="R507" s="951"/>
      <c r="S507" s="951"/>
      <c r="T507" s="973"/>
      <c r="U507" s="973"/>
      <c r="V507" s="973"/>
      <c r="W507" s="973"/>
      <c r="X507" s="973"/>
      <c r="Y507" s="973"/>
      <c r="Z507" s="973"/>
      <c r="AA507" s="973"/>
      <c r="AB507" s="973"/>
      <c r="AC507" s="973"/>
      <c r="AD507" s="973"/>
      <c r="AE507" s="973"/>
      <c r="AF507" s="973"/>
    </row>
    <row r="508" spans="1:32" s="974" customFormat="1" ht="25.2" customHeight="1">
      <c r="A508" s="1216"/>
      <c r="B508" s="617" t="s">
        <v>2139</v>
      </c>
      <c r="C508" s="618" t="s">
        <v>231</v>
      </c>
      <c r="D508" s="582">
        <v>4603736690598</v>
      </c>
      <c r="E508" s="812">
        <v>3304990000</v>
      </c>
      <c r="F508" s="560" t="s">
        <v>863</v>
      </c>
      <c r="G508" s="619" t="s">
        <v>9</v>
      </c>
      <c r="H508" s="620">
        <v>300</v>
      </c>
      <c r="I508" s="620">
        <v>120</v>
      </c>
      <c r="J508" s="620">
        <v>120</v>
      </c>
      <c r="K508" s="620">
        <v>120</v>
      </c>
      <c r="L508" s="621">
        <v>12</v>
      </c>
      <c r="M508" s="621">
        <v>30</v>
      </c>
      <c r="N508" s="555"/>
      <c r="O508" s="813">
        <f>N508/L508</f>
        <v>0</v>
      </c>
      <c r="P508" s="814">
        <f>IF(Лист2!$D$2&gt;=60000,Лист1!K508*Лист1!N508,IF(Лист2!$C$2&gt;=30000,Лист1!J508*Лист1!N508,Лист1!I508*Лист1!N508))</f>
        <v>0</v>
      </c>
      <c r="Q508" s="1036"/>
      <c r="R508" s="951"/>
      <c r="S508" s="951"/>
      <c r="T508" s="973"/>
      <c r="U508" s="973"/>
      <c r="V508" s="973"/>
      <c r="W508" s="973"/>
      <c r="X508" s="973"/>
      <c r="Y508" s="973"/>
      <c r="Z508" s="973"/>
      <c r="AA508" s="973"/>
      <c r="AB508" s="973"/>
      <c r="AC508" s="973"/>
      <c r="AD508" s="973"/>
      <c r="AE508" s="973"/>
      <c r="AF508" s="973"/>
    </row>
    <row r="509" spans="1:32" s="974" customFormat="1" ht="34.200000000000003" customHeight="1" thickBot="1">
      <c r="A509" s="1216"/>
      <c r="B509" s="384" t="s">
        <v>1836</v>
      </c>
      <c r="C509" s="173" t="s">
        <v>227</v>
      </c>
      <c r="D509" s="136">
        <v>4603736690789</v>
      </c>
      <c r="E509" s="118">
        <v>3305100000</v>
      </c>
      <c r="F509" s="114" t="s">
        <v>864</v>
      </c>
      <c r="G509" s="48" t="s">
        <v>9</v>
      </c>
      <c r="H509" s="76">
        <v>350</v>
      </c>
      <c r="I509" s="76">
        <v>228</v>
      </c>
      <c r="J509" s="76">
        <v>210</v>
      </c>
      <c r="K509" s="76">
        <v>193</v>
      </c>
      <c r="L509" s="461">
        <v>12</v>
      </c>
      <c r="M509" s="461">
        <v>30</v>
      </c>
      <c r="N509" s="152"/>
      <c r="O509" s="321">
        <f t="shared" si="9"/>
        <v>0</v>
      </c>
      <c r="P509" s="791">
        <f>IF(Лист2!$D$2&gt;=60000,Лист1!K509*Лист1!N509,IF(Лист2!$C$2&gt;=30000,Лист1!J509*Лист1!N509,Лист1!I509*Лист1!N509))</f>
        <v>0</v>
      </c>
      <c r="Q509" s="1036"/>
      <c r="R509" s="951"/>
      <c r="S509" s="951"/>
      <c r="T509" s="973"/>
      <c r="U509" s="973"/>
      <c r="V509" s="973"/>
      <c r="W509" s="973"/>
      <c r="X509" s="973"/>
      <c r="Y509" s="973"/>
      <c r="Z509" s="973"/>
      <c r="AA509" s="973"/>
      <c r="AB509" s="973"/>
      <c r="AC509" s="973"/>
      <c r="AD509" s="973"/>
      <c r="AE509" s="973"/>
      <c r="AF509" s="973"/>
    </row>
    <row r="510" spans="1:32" s="974" customFormat="1" ht="28.2" hidden="1" customHeight="1" thickBot="1">
      <c r="A510" s="1217"/>
      <c r="B510" s="1139" t="s">
        <v>2140</v>
      </c>
      <c r="C510" s="1140" t="s">
        <v>230</v>
      </c>
      <c r="D510" s="1059">
        <v>4603736690581</v>
      </c>
      <c r="E510" s="1074">
        <v>3305100000</v>
      </c>
      <c r="F510" s="1141" t="s">
        <v>865</v>
      </c>
      <c r="G510" s="1142" t="s">
        <v>9</v>
      </c>
      <c r="H510" s="1143">
        <v>300</v>
      </c>
      <c r="I510" s="1144">
        <v>120</v>
      </c>
      <c r="J510" s="1144">
        <v>120</v>
      </c>
      <c r="K510" s="1144">
        <v>120</v>
      </c>
      <c r="L510" s="1145">
        <v>12</v>
      </c>
      <c r="M510" s="1145">
        <v>30</v>
      </c>
      <c r="N510" s="1089"/>
      <c r="O510" s="1129">
        <f t="shared" si="9"/>
        <v>0</v>
      </c>
      <c r="P510" s="1042">
        <f>IF(Лист2!$D$2&gt;=60000,Лист1!K510*Лист1!N510,IF(Лист2!$C$2&gt;=30000,Лист1!J510*Лист1!N510,Лист1!I510*Лист1!N510))</f>
        <v>0</v>
      </c>
      <c r="Q510" s="1036" t="s">
        <v>2684</v>
      </c>
      <c r="R510" s="1161"/>
      <c r="S510" s="951"/>
      <c r="T510" s="973"/>
      <c r="U510" s="973"/>
      <c r="V510" s="973"/>
      <c r="W510" s="973"/>
      <c r="X510" s="973"/>
      <c r="Y510" s="973"/>
      <c r="Z510" s="973"/>
      <c r="AA510" s="973"/>
      <c r="AB510" s="973"/>
      <c r="AC510" s="973"/>
      <c r="AD510" s="973"/>
      <c r="AE510" s="973"/>
      <c r="AF510" s="973"/>
    </row>
    <row r="511" spans="1:32" s="974" customFormat="1" ht="24.9" customHeight="1" thickBot="1">
      <c r="A511" s="1208" t="s">
        <v>119</v>
      </c>
      <c r="B511" s="1205"/>
      <c r="C511" s="251"/>
      <c r="D511" s="251"/>
      <c r="E511" s="940"/>
      <c r="F511" s="940"/>
      <c r="G511" s="238"/>
      <c r="H511" s="238"/>
      <c r="I511" s="238"/>
      <c r="J511" s="238"/>
      <c r="K511" s="238"/>
      <c r="L511" s="238"/>
      <c r="M511" s="238"/>
      <c r="N511" s="239"/>
      <c r="O511" s="321"/>
      <c r="P511" s="239"/>
      <c r="Q511" s="1036"/>
      <c r="R511" s="951"/>
      <c r="S511" s="951"/>
      <c r="T511" s="973"/>
      <c r="U511" s="973"/>
      <c r="V511" s="973"/>
      <c r="W511" s="973"/>
      <c r="X511" s="973"/>
      <c r="Y511" s="973"/>
      <c r="Z511" s="973"/>
      <c r="AA511" s="973"/>
      <c r="AB511" s="973"/>
      <c r="AC511" s="973"/>
      <c r="AD511" s="973"/>
      <c r="AE511" s="973"/>
      <c r="AF511" s="973"/>
    </row>
    <row r="512" spans="1:32" s="993" customFormat="1" ht="39.6" customHeight="1">
      <c r="A512" s="1195" t="s">
        <v>591</v>
      </c>
      <c r="B512" s="1110" t="s">
        <v>1240</v>
      </c>
      <c r="C512" s="231" t="s">
        <v>1241</v>
      </c>
      <c r="D512" s="681">
        <v>4603805753162</v>
      </c>
      <c r="E512" s="787">
        <v>3304990000</v>
      </c>
      <c r="F512" s="787" t="s">
        <v>1242</v>
      </c>
      <c r="G512" s="195" t="s">
        <v>9</v>
      </c>
      <c r="H512" s="787">
        <v>730</v>
      </c>
      <c r="I512" s="787">
        <v>475</v>
      </c>
      <c r="J512" s="787">
        <v>438</v>
      </c>
      <c r="K512" s="787">
        <v>402</v>
      </c>
      <c r="L512" s="787">
        <v>10</v>
      </c>
      <c r="M512" s="787">
        <v>40</v>
      </c>
      <c r="N512" s="787"/>
      <c r="O512" s="801">
        <f t="shared" si="9"/>
        <v>0</v>
      </c>
      <c r="P512" s="794">
        <f>IF(Лист2!$D$2&gt;=60000,Лист1!K512*Лист1!N512,IF(Лист2!$C$2&gt;=30000,Лист1!J512*Лист1!N512,Лист1!I512*Лист1!N512))</f>
        <v>0</v>
      </c>
      <c r="Q512" s="1036"/>
      <c r="R512" s="951"/>
      <c r="S512" s="951"/>
      <c r="T512" s="992"/>
      <c r="U512" s="992"/>
      <c r="V512" s="992"/>
      <c r="W512" s="992"/>
      <c r="X512" s="992"/>
      <c r="Y512" s="992"/>
      <c r="Z512" s="992"/>
      <c r="AA512" s="992"/>
      <c r="AB512" s="992"/>
      <c r="AC512" s="992"/>
      <c r="AD512" s="992"/>
      <c r="AE512" s="992"/>
      <c r="AF512" s="992"/>
    </row>
    <row r="513" spans="1:32" s="981" customFormat="1" ht="39.6" customHeight="1">
      <c r="A513" s="1196"/>
      <c r="B513" s="1111" t="s">
        <v>2613</v>
      </c>
      <c r="C513" s="98" t="s">
        <v>1243</v>
      </c>
      <c r="D513" s="1112">
        <v>4603805753148</v>
      </c>
      <c r="E513" s="42">
        <v>3304990000</v>
      </c>
      <c r="F513" s="42" t="s">
        <v>1244</v>
      </c>
      <c r="G513" s="65" t="s">
        <v>9</v>
      </c>
      <c r="H513" s="42">
        <v>750</v>
      </c>
      <c r="I513" s="42">
        <v>488</v>
      </c>
      <c r="J513" s="42">
        <v>450</v>
      </c>
      <c r="K513" s="42">
        <v>413</v>
      </c>
      <c r="L513" s="42">
        <v>10</v>
      </c>
      <c r="M513" s="42">
        <v>40</v>
      </c>
      <c r="N513" s="42"/>
      <c r="O513" s="801">
        <f t="shared" si="9"/>
        <v>0</v>
      </c>
      <c r="P513" s="794">
        <f>IF(Лист2!$D$2&gt;=60000,Лист1!K513*Лист1!N513,IF(Лист2!$C$2&gt;=30000,Лист1!J513*Лист1!N513,Лист1!I513*Лист1!N513))</f>
        <v>0</v>
      </c>
      <c r="Q513" s="1036"/>
      <c r="R513" s="951"/>
      <c r="S513" s="951"/>
      <c r="T513" s="980"/>
      <c r="U513" s="980"/>
      <c r="V513" s="980"/>
      <c r="W513" s="980"/>
      <c r="X513" s="980"/>
      <c r="Y513" s="980"/>
      <c r="Z513" s="980"/>
      <c r="AA513" s="980"/>
      <c r="AB513" s="980"/>
      <c r="AC513" s="980"/>
      <c r="AD513" s="980"/>
      <c r="AE513" s="980"/>
      <c r="AF513" s="980"/>
    </row>
    <row r="514" spans="1:32" s="981" customFormat="1" ht="36" customHeight="1">
      <c r="A514" s="1196"/>
      <c r="B514" s="1111" t="s">
        <v>1245</v>
      </c>
      <c r="C514" s="98" t="s">
        <v>1246</v>
      </c>
      <c r="D514" s="1112">
        <v>4603805753155</v>
      </c>
      <c r="E514" s="42">
        <v>3304990000</v>
      </c>
      <c r="F514" s="42" t="s">
        <v>1247</v>
      </c>
      <c r="G514" s="65" t="s">
        <v>9</v>
      </c>
      <c r="H514" s="42">
        <v>780</v>
      </c>
      <c r="I514" s="42">
        <v>507</v>
      </c>
      <c r="J514" s="42">
        <v>468</v>
      </c>
      <c r="K514" s="42">
        <v>429</v>
      </c>
      <c r="L514" s="42">
        <v>10</v>
      </c>
      <c r="M514" s="42">
        <v>40</v>
      </c>
      <c r="N514" s="42"/>
      <c r="O514" s="801">
        <f t="shared" ref="O514:O572" si="10">N514/L514</f>
        <v>0</v>
      </c>
      <c r="P514" s="794">
        <f>IF(Лист2!$D$2&gt;=60000,Лист1!K514*Лист1!N514,IF(Лист2!$C$2&gt;=30000,Лист1!J514*Лист1!N514,Лист1!I514*Лист1!N514))</f>
        <v>0</v>
      </c>
      <c r="Q514" s="1036"/>
      <c r="R514" s="951"/>
      <c r="S514" s="951"/>
      <c r="T514" s="980"/>
      <c r="U514" s="980"/>
      <c r="V514" s="980"/>
      <c r="W514" s="980"/>
      <c r="X514" s="980"/>
      <c r="Y514" s="980"/>
      <c r="Z514" s="980"/>
      <c r="AA514" s="980"/>
      <c r="AB514" s="980"/>
      <c r="AC514" s="980"/>
      <c r="AD514" s="980"/>
      <c r="AE514" s="980"/>
      <c r="AF514" s="980"/>
    </row>
    <row r="515" spans="1:32" s="981" customFormat="1" ht="39" customHeight="1">
      <c r="A515" s="1196"/>
      <c r="B515" s="1111" t="s">
        <v>1248</v>
      </c>
      <c r="C515" s="98" t="s">
        <v>1249</v>
      </c>
      <c r="D515" s="1112">
        <v>4603805753131</v>
      </c>
      <c r="E515" s="42">
        <v>3304990000</v>
      </c>
      <c r="F515" s="42" t="s">
        <v>1250</v>
      </c>
      <c r="G515" s="65" t="s">
        <v>9</v>
      </c>
      <c r="H515" s="42">
        <v>800</v>
      </c>
      <c r="I515" s="42">
        <v>520</v>
      </c>
      <c r="J515" s="42">
        <v>480</v>
      </c>
      <c r="K515" s="42">
        <v>440</v>
      </c>
      <c r="L515" s="42">
        <v>10</v>
      </c>
      <c r="M515" s="42">
        <v>40</v>
      </c>
      <c r="N515" s="42"/>
      <c r="O515" s="801">
        <f t="shared" si="10"/>
        <v>0</v>
      </c>
      <c r="P515" s="794">
        <f>IF(Лист2!$D$2&gt;=60000,Лист1!K515*Лист1!N515,IF(Лист2!$C$2&gt;=30000,Лист1!J515*Лист1!N515,Лист1!I515*Лист1!N515))</f>
        <v>0</v>
      </c>
      <c r="Q515" s="1036"/>
      <c r="R515" s="951"/>
      <c r="S515" s="951"/>
      <c r="T515" s="980"/>
      <c r="U515" s="980"/>
      <c r="V515" s="980"/>
      <c r="W515" s="980"/>
      <c r="X515" s="980"/>
      <c r="Y515" s="980"/>
      <c r="Z515" s="980"/>
      <c r="AA515" s="980"/>
      <c r="AB515" s="980"/>
      <c r="AC515" s="980"/>
      <c r="AD515" s="980"/>
      <c r="AE515" s="980"/>
      <c r="AF515" s="980"/>
    </row>
    <row r="516" spans="1:32" s="979" customFormat="1" ht="22.2" customHeight="1">
      <c r="A516" s="1196"/>
      <c r="B516" s="382" t="s">
        <v>2330</v>
      </c>
      <c r="C516" s="101" t="s">
        <v>571</v>
      </c>
      <c r="D516" s="691">
        <v>4603749313170</v>
      </c>
      <c r="E516" s="787">
        <v>3304990000</v>
      </c>
      <c r="F516" s="454" t="s">
        <v>866</v>
      </c>
      <c r="G516" s="65" t="s">
        <v>9</v>
      </c>
      <c r="H516" s="188">
        <v>650</v>
      </c>
      <c r="I516" s="195">
        <v>423</v>
      </c>
      <c r="J516" s="195">
        <v>390</v>
      </c>
      <c r="K516" s="195">
        <v>358</v>
      </c>
      <c r="L516" s="65">
        <v>12</v>
      </c>
      <c r="M516" s="65">
        <v>30</v>
      </c>
      <c r="N516" s="65"/>
      <c r="O516" s="801">
        <f t="shared" si="10"/>
        <v>0</v>
      </c>
      <c r="P516" s="794">
        <f>IF(Лист2!$D$2&gt;=60000,Лист1!K516*Лист1!N516,IF(Лист2!$C$2&gt;=30000,Лист1!J516*Лист1!N516,Лист1!I516*Лист1!N516))</f>
        <v>0</v>
      </c>
      <c r="Q516" s="1036"/>
      <c r="R516" s="951"/>
      <c r="S516" s="951"/>
      <c r="T516" s="978"/>
      <c r="U516" s="978"/>
      <c r="V516" s="978"/>
      <c r="W516" s="978"/>
      <c r="X516" s="978"/>
      <c r="Y516" s="978"/>
      <c r="Z516" s="978"/>
      <c r="AA516" s="978"/>
      <c r="AB516" s="978"/>
      <c r="AC516" s="978"/>
      <c r="AD516" s="978"/>
      <c r="AE516" s="978"/>
      <c r="AF516" s="978"/>
    </row>
    <row r="517" spans="1:32" s="974" customFormat="1" ht="27" customHeight="1">
      <c r="A517" s="1196"/>
      <c r="B517" s="1113" t="s">
        <v>2614</v>
      </c>
      <c r="C517" s="98" t="s">
        <v>72</v>
      </c>
      <c r="D517" s="140">
        <v>4603721331987</v>
      </c>
      <c r="E517" s="787">
        <v>3304990000</v>
      </c>
      <c r="F517" s="408" t="s">
        <v>867</v>
      </c>
      <c r="G517" s="17" t="s">
        <v>9</v>
      </c>
      <c r="H517" s="42">
        <v>650</v>
      </c>
      <c r="I517" s="42">
        <v>425</v>
      </c>
      <c r="J517" s="42">
        <v>375</v>
      </c>
      <c r="K517" s="42">
        <v>359</v>
      </c>
      <c r="L517" s="42">
        <v>12</v>
      </c>
      <c r="M517" s="42">
        <v>40</v>
      </c>
      <c r="N517" s="61"/>
      <c r="O517" s="801">
        <f t="shared" si="10"/>
        <v>0</v>
      </c>
      <c r="P517" s="794">
        <f>IF(Лист2!$D$2&gt;=60000,Лист1!K517*Лист1!N517,IF(Лист2!$C$2&gt;=30000,Лист1!J517*Лист1!N517,Лист1!I517*Лист1!N517))</f>
        <v>0</v>
      </c>
      <c r="Q517" s="1036"/>
      <c r="R517" s="951"/>
      <c r="S517" s="951"/>
      <c r="T517" s="973"/>
      <c r="U517" s="973"/>
      <c r="V517" s="973"/>
      <c r="W517" s="973"/>
      <c r="X517" s="973"/>
      <c r="Y517" s="973"/>
      <c r="Z517" s="973"/>
      <c r="AA517" s="973"/>
      <c r="AB517" s="973"/>
      <c r="AC517" s="973"/>
      <c r="AD517" s="973"/>
      <c r="AE517" s="973"/>
      <c r="AF517" s="973"/>
    </row>
    <row r="518" spans="1:32" s="981" customFormat="1" ht="21.6" customHeight="1">
      <c r="A518" s="1196"/>
      <c r="B518" s="1113" t="s">
        <v>2615</v>
      </c>
      <c r="C518" s="98" t="s">
        <v>386</v>
      </c>
      <c r="D518" s="140">
        <v>4603749312067</v>
      </c>
      <c r="E518" s="787">
        <v>3304990000</v>
      </c>
      <c r="F518" s="408" t="s">
        <v>868</v>
      </c>
      <c r="G518" s="17" t="s">
        <v>9</v>
      </c>
      <c r="H518" s="42">
        <v>780</v>
      </c>
      <c r="I518" s="42">
        <v>507</v>
      </c>
      <c r="J518" s="42">
        <v>468</v>
      </c>
      <c r="K518" s="42">
        <v>429</v>
      </c>
      <c r="L518" s="42">
        <v>12</v>
      </c>
      <c r="M518" s="42">
        <v>35</v>
      </c>
      <c r="N518" s="61"/>
      <c r="O518" s="801">
        <f t="shared" si="10"/>
        <v>0</v>
      </c>
      <c r="P518" s="794">
        <f>IF(Лист2!$D$2&gt;=60000,Лист1!K518*Лист1!N518,IF(Лист2!$C$2&gt;=30000,Лист1!J518*Лист1!N518,Лист1!I518*Лист1!N518))</f>
        <v>0</v>
      </c>
      <c r="Q518" s="1036"/>
      <c r="R518" s="951"/>
      <c r="S518" s="951"/>
      <c r="T518" s="980"/>
      <c r="U518" s="980"/>
      <c r="V518" s="980"/>
      <c r="W518" s="980"/>
      <c r="X518" s="980"/>
      <c r="Y518" s="980"/>
      <c r="Z518" s="980"/>
      <c r="AA518" s="980"/>
      <c r="AB518" s="980"/>
      <c r="AC518" s="980"/>
      <c r="AD518" s="980"/>
      <c r="AE518" s="980"/>
      <c r="AF518" s="980"/>
    </row>
    <row r="519" spans="1:32" s="974" customFormat="1" ht="24.6" customHeight="1" thickBot="1">
      <c r="A519" s="1197"/>
      <c r="B519" s="603" t="s">
        <v>2673</v>
      </c>
      <c r="C519" s="604" t="s">
        <v>120</v>
      </c>
      <c r="D519" s="605">
        <v>4603721331956</v>
      </c>
      <c r="E519" s="812">
        <v>3304990000</v>
      </c>
      <c r="F519" s="566" t="s">
        <v>869</v>
      </c>
      <c r="G519" s="567" t="s">
        <v>9</v>
      </c>
      <c r="H519" s="606">
        <v>650</v>
      </c>
      <c r="I519" s="606">
        <v>260</v>
      </c>
      <c r="J519" s="606">
        <v>260</v>
      </c>
      <c r="K519" s="606">
        <v>260</v>
      </c>
      <c r="L519" s="606">
        <v>10</v>
      </c>
      <c r="M519" s="606">
        <v>30</v>
      </c>
      <c r="N519" s="571"/>
      <c r="O519" s="813">
        <f t="shared" si="10"/>
        <v>0</v>
      </c>
      <c r="P519" s="814">
        <f>IF(Лист2!$D$2&gt;=60000,Лист1!K519*Лист1!N519,IF(Лист2!$C$2&gt;=30000,Лист1!J519*Лист1!N519,Лист1!I519*Лист1!N519))</f>
        <v>0</v>
      </c>
      <c r="Q519" s="1036"/>
      <c r="R519" s="951"/>
      <c r="S519" s="951"/>
      <c r="T519" s="973"/>
      <c r="U519" s="973"/>
      <c r="V519" s="973"/>
      <c r="W519" s="973"/>
      <c r="X519" s="973"/>
      <c r="Y519" s="973"/>
      <c r="Z519" s="973"/>
      <c r="AA519" s="973"/>
      <c r="AB519" s="973"/>
      <c r="AC519" s="973"/>
      <c r="AD519" s="973"/>
      <c r="AE519" s="973"/>
      <c r="AF519" s="973"/>
    </row>
    <row r="520" spans="1:32" s="974" customFormat="1" ht="24.9" customHeight="1" thickBot="1">
      <c r="A520" s="1208" t="s">
        <v>121</v>
      </c>
      <c r="B520" s="1205"/>
      <c r="C520" s="251"/>
      <c r="D520" s="251"/>
      <c r="E520" s="940"/>
      <c r="F520" s="940"/>
      <c r="G520" s="238"/>
      <c r="H520" s="238"/>
      <c r="I520" s="238"/>
      <c r="J520" s="238"/>
      <c r="K520" s="238"/>
      <c r="L520" s="238"/>
      <c r="M520" s="238"/>
      <c r="N520" s="239"/>
      <c r="O520" s="321"/>
      <c r="P520" s="239"/>
      <c r="Q520" s="1036"/>
      <c r="R520" s="951"/>
      <c r="S520" s="951"/>
      <c r="T520" s="973"/>
      <c r="U520" s="973"/>
      <c r="V520" s="973"/>
      <c r="W520" s="973"/>
      <c r="X520" s="973"/>
      <c r="Y520" s="973"/>
      <c r="Z520" s="973"/>
      <c r="AA520" s="973"/>
      <c r="AB520" s="973"/>
      <c r="AC520" s="973"/>
      <c r="AD520" s="973"/>
      <c r="AE520" s="973"/>
      <c r="AF520" s="973"/>
    </row>
    <row r="521" spans="1:32" s="981" customFormat="1" ht="37.5" customHeight="1">
      <c r="A521" s="1198" t="s">
        <v>591</v>
      </c>
      <c r="B521" s="819" t="s">
        <v>2667</v>
      </c>
      <c r="C521" s="820" t="s">
        <v>122</v>
      </c>
      <c r="D521" s="826">
        <v>4603721331994</v>
      </c>
      <c r="E521" s="812">
        <v>3304990000</v>
      </c>
      <c r="F521" s="821" t="s">
        <v>870</v>
      </c>
      <c r="G521" s="817" t="s">
        <v>9</v>
      </c>
      <c r="H521" s="812">
        <v>400</v>
      </c>
      <c r="I521" s="812">
        <v>160</v>
      </c>
      <c r="J521" s="812">
        <v>160</v>
      </c>
      <c r="K521" s="812">
        <v>160</v>
      </c>
      <c r="L521" s="812">
        <v>10</v>
      </c>
      <c r="M521" s="812">
        <v>30</v>
      </c>
      <c r="N521" s="822"/>
      <c r="O521" s="813">
        <f t="shared" si="10"/>
        <v>0</v>
      </c>
      <c r="P521" s="814">
        <f>IF(Лист2!$D$2&gt;=60000,Лист1!K521*Лист1!N521,IF(Лист2!$C$2&gt;=30000,Лист1!J521*Лист1!N521,Лист1!I521*Лист1!N521))</f>
        <v>0</v>
      </c>
      <c r="Q521" s="1036"/>
      <c r="R521" s="951"/>
      <c r="S521" s="951"/>
      <c r="T521" s="980"/>
      <c r="U521" s="980"/>
      <c r="V521" s="980"/>
      <c r="W521" s="980"/>
      <c r="X521" s="980"/>
      <c r="Y521" s="980"/>
      <c r="Z521" s="980"/>
      <c r="AA521" s="980"/>
      <c r="AB521" s="980"/>
      <c r="AC521" s="980"/>
      <c r="AD521" s="980"/>
      <c r="AE521" s="980"/>
      <c r="AF521" s="980"/>
    </row>
    <row r="522" spans="1:32" s="974" customFormat="1" ht="24.9" customHeight="1">
      <c r="A522" s="1199"/>
      <c r="B522" s="789" t="s">
        <v>2182</v>
      </c>
      <c r="C522" s="98" t="s">
        <v>123</v>
      </c>
      <c r="D522" s="140">
        <v>4603721331970</v>
      </c>
      <c r="E522" s="787">
        <v>3304990000</v>
      </c>
      <c r="F522" s="408" t="s">
        <v>871</v>
      </c>
      <c r="G522" s="17" t="s">
        <v>9</v>
      </c>
      <c r="H522" s="42">
        <v>400</v>
      </c>
      <c r="I522" s="787">
        <v>260</v>
      </c>
      <c r="J522" s="787">
        <v>240</v>
      </c>
      <c r="K522" s="787">
        <v>220</v>
      </c>
      <c r="L522" s="42">
        <v>12</v>
      </c>
      <c r="M522" s="42">
        <v>40</v>
      </c>
      <c r="N522" s="61"/>
      <c r="O522" s="801">
        <f t="shared" si="10"/>
        <v>0</v>
      </c>
      <c r="P522" s="794">
        <f>IF(Лист2!$D$2&gt;=60000,Лист1!K522*Лист1!N522,IF(Лист2!$C$2&gt;=30000,Лист1!J522*Лист1!N522,Лист1!I522*Лист1!N522))</f>
        <v>0</v>
      </c>
      <c r="Q522" s="1036"/>
      <c r="R522" s="951"/>
      <c r="S522" s="951"/>
      <c r="T522" s="973"/>
      <c r="U522" s="973"/>
      <c r="V522" s="973"/>
      <c r="W522" s="973"/>
      <c r="X522" s="973"/>
      <c r="Y522" s="973"/>
      <c r="Z522" s="973"/>
      <c r="AA522" s="973"/>
      <c r="AB522" s="973"/>
      <c r="AC522" s="973"/>
      <c r="AD522" s="973"/>
      <c r="AE522" s="973"/>
      <c r="AF522" s="973"/>
    </row>
    <row r="523" spans="1:32" s="974" customFormat="1" ht="24.9" customHeight="1" thickBot="1">
      <c r="A523" s="1200"/>
      <c r="B523" s="603" t="s">
        <v>2472</v>
      </c>
      <c r="C523" s="604" t="s">
        <v>1078</v>
      </c>
      <c r="D523" s="605">
        <v>4603774305836</v>
      </c>
      <c r="E523" s="812">
        <v>3304990000</v>
      </c>
      <c r="F523" s="812" t="s">
        <v>1307</v>
      </c>
      <c r="G523" s="567" t="s">
        <v>9</v>
      </c>
      <c r="H523" s="606">
        <v>400</v>
      </c>
      <c r="I523" s="812">
        <v>160</v>
      </c>
      <c r="J523" s="812">
        <v>160</v>
      </c>
      <c r="K523" s="812">
        <v>160</v>
      </c>
      <c r="L523" s="606">
        <v>10</v>
      </c>
      <c r="M523" s="606">
        <v>40</v>
      </c>
      <c r="N523" s="571"/>
      <c r="O523" s="813">
        <f t="shared" si="10"/>
        <v>0</v>
      </c>
      <c r="P523" s="814">
        <f>IF(Лист2!$D$2&gt;=60000,Лист1!K523*Лист1!N523,IF(Лист2!$C$2&gt;=30000,Лист1!J523*Лист1!N523,Лист1!I523*Лист1!N523))</f>
        <v>0</v>
      </c>
      <c r="Q523" s="1036"/>
      <c r="R523" s="951"/>
      <c r="S523" s="951"/>
      <c r="T523" s="973"/>
      <c r="U523" s="973"/>
      <c r="V523" s="973"/>
      <c r="W523" s="973"/>
      <c r="X523" s="973"/>
      <c r="Y523" s="973"/>
      <c r="Z523" s="973"/>
      <c r="AA523" s="973"/>
      <c r="AB523" s="973"/>
      <c r="AC523" s="973"/>
      <c r="AD523" s="973"/>
      <c r="AE523" s="973"/>
      <c r="AF523" s="973"/>
    </row>
    <row r="524" spans="1:32" s="974" customFormat="1" ht="24.9" customHeight="1" thickBot="1">
      <c r="A524" s="1208" t="s">
        <v>97</v>
      </c>
      <c r="B524" s="1205"/>
      <c r="C524" s="251"/>
      <c r="D524" s="251"/>
      <c r="E524" s="940"/>
      <c r="F524" s="940"/>
      <c r="G524" s="238"/>
      <c r="H524" s="238"/>
      <c r="I524" s="238"/>
      <c r="J524" s="238"/>
      <c r="K524" s="238"/>
      <c r="L524" s="238"/>
      <c r="M524" s="238"/>
      <c r="N524" s="239"/>
      <c r="O524" s="321"/>
      <c r="P524" s="239"/>
      <c r="Q524" s="1036"/>
      <c r="R524" s="951"/>
      <c r="S524" s="951"/>
      <c r="T524" s="973"/>
      <c r="U524" s="973"/>
      <c r="V524" s="973"/>
      <c r="W524" s="973"/>
      <c r="X524" s="973"/>
      <c r="Y524" s="973"/>
      <c r="Z524" s="973"/>
      <c r="AA524" s="973"/>
      <c r="AB524" s="973"/>
      <c r="AC524" s="973"/>
      <c r="AD524" s="973"/>
      <c r="AE524" s="973"/>
      <c r="AF524" s="973"/>
    </row>
    <row r="525" spans="1:32" s="974" customFormat="1" ht="24.9" customHeight="1">
      <c r="A525" s="1198" t="s">
        <v>591</v>
      </c>
      <c r="B525" s="819" t="s">
        <v>2394</v>
      </c>
      <c r="C525" s="820" t="s">
        <v>98</v>
      </c>
      <c r="D525" s="826">
        <v>4603726088268</v>
      </c>
      <c r="E525" s="812">
        <v>3304990000</v>
      </c>
      <c r="F525" s="821" t="s">
        <v>872</v>
      </c>
      <c r="G525" s="817" t="s">
        <v>9</v>
      </c>
      <c r="H525" s="812">
        <v>700</v>
      </c>
      <c r="I525" s="812">
        <v>280</v>
      </c>
      <c r="J525" s="812">
        <v>280</v>
      </c>
      <c r="K525" s="812">
        <v>280</v>
      </c>
      <c r="L525" s="812">
        <v>14</v>
      </c>
      <c r="M525" s="812">
        <v>55</v>
      </c>
      <c r="N525" s="822"/>
      <c r="O525" s="813">
        <f t="shared" si="10"/>
        <v>0</v>
      </c>
      <c r="P525" s="814">
        <f>IF(Лист2!$D$2&gt;=60000,Лист1!K525*Лист1!N525,IF(Лист2!$C$2&gt;=30000,Лист1!J525*Лист1!N525,Лист1!I525*Лист1!N525))</f>
        <v>0</v>
      </c>
      <c r="Q525" s="1036"/>
      <c r="R525" s="951"/>
      <c r="S525" s="951"/>
      <c r="T525" s="973"/>
      <c r="U525" s="973"/>
      <c r="V525" s="973"/>
      <c r="W525" s="973"/>
      <c r="X525" s="973"/>
      <c r="Y525" s="973"/>
      <c r="Z525" s="973"/>
      <c r="AA525" s="973"/>
      <c r="AB525" s="973"/>
      <c r="AC525" s="973"/>
      <c r="AD525" s="973"/>
      <c r="AE525" s="973"/>
      <c r="AF525" s="973"/>
    </row>
    <row r="526" spans="1:32" s="974" customFormat="1" ht="24.9" customHeight="1">
      <c r="A526" s="1199"/>
      <c r="B526" s="789" t="s">
        <v>2331</v>
      </c>
      <c r="C526" s="98" t="s">
        <v>99</v>
      </c>
      <c r="D526" s="140">
        <v>4603726088244</v>
      </c>
      <c r="E526" s="787">
        <v>3304990000</v>
      </c>
      <c r="F526" s="408" t="s">
        <v>873</v>
      </c>
      <c r="G526" s="17" t="s">
        <v>9</v>
      </c>
      <c r="H526" s="787">
        <v>700</v>
      </c>
      <c r="I526" s="787">
        <v>455</v>
      </c>
      <c r="J526" s="787">
        <v>420</v>
      </c>
      <c r="K526" s="787">
        <v>385</v>
      </c>
      <c r="L526" s="42">
        <v>14</v>
      </c>
      <c r="M526" s="42">
        <v>55</v>
      </c>
      <c r="N526" s="61"/>
      <c r="O526" s="801">
        <f t="shared" si="10"/>
        <v>0</v>
      </c>
      <c r="P526" s="794">
        <f>IF(Лист2!$D$2&gt;=60000,Лист1!K526*Лист1!N526,IF(Лист2!$C$2&gt;=30000,Лист1!J526*Лист1!N526,Лист1!I526*Лист1!N526))</f>
        <v>0</v>
      </c>
      <c r="Q526" s="1036"/>
      <c r="R526" s="951"/>
      <c r="S526" s="951"/>
      <c r="T526" s="973"/>
      <c r="U526" s="973"/>
      <c r="V526" s="973"/>
      <c r="W526" s="973"/>
      <c r="X526" s="973"/>
      <c r="Y526" s="973"/>
      <c r="Z526" s="973"/>
      <c r="AA526" s="973"/>
      <c r="AB526" s="973"/>
      <c r="AC526" s="973"/>
      <c r="AD526" s="973"/>
      <c r="AE526" s="973"/>
      <c r="AF526" s="973"/>
    </row>
    <row r="527" spans="1:32" s="974" customFormat="1" ht="24.9" customHeight="1" thickBot="1">
      <c r="A527" s="1200"/>
      <c r="B527" s="378" t="s">
        <v>1838</v>
      </c>
      <c r="C527" s="247" t="s">
        <v>100</v>
      </c>
      <c r="D527" s="260">
        <v>4603726088237</v>
      </c>
      <c r="E527" s="118">
        <v>3304990000</v>
      </c>
      <c r="F527" s="160" t="s">
        <v>874</v>
      </c>
      <c r="G527" s="120" t="s">
        <v>9</v>
      </c>
      <c r="H527" s="118">
        <v>700</v>
      </c>
      <c r="I527" s="118">
        <v>455</v>
      </c>
      <c r="J527" s="118">
        <v>420</v>
      </c>
      <c r="K527" s="118">
        <v>385</v>
      </c>
      <c r="L527" s="135">
        <v>14</v>
      </c>
      <c r="M527" s="135">
        <v>55</v>
      </c>
      <c r="N527" s="254"/>
      <c r="O527" s="321">
        <f t="shared" si="10"/>
        <v>0</v>
      </c>
      <c r="P527" s="791">
        <f>IF(Лист2!$D$2&gt;=60000,Лист1!K527*Лист1!N527,IF(Лист2!$C$2&gt;=30000,Лист1!J527*Лист1!N527,Лист1!I527*Лист1!N527))</f>
        <v>0</v>
      </c>
      <c r="Q527" s="1036"/>
      <c r="R527" s="951"/>
      <c r="S527" s="951"/>
      <c r="T527" s="973"/>
      <c r="U527" s="973"/>
      <c r="V527" s="973"/>
      <c r="W527" s="973"/>
      <c r="X527" s="973"/>
      <c r="Y527" s="973"/>
      <c r="Z527" s="973"/>
      <c r="AA527" s="973"/>
      <c r="AB527" s="973"/>
      <c r="AC527" s="973"/>
      <c r="AD527" s="973"/>
      <c r="AE527" s="973"/>
      <c r="AF527" s="973"/>
    </row>
    <row r="528" spans="1:32" s="974" customFormat="1" ht="24.9" customHeight="1" thickBot="1">
      <c r="A528" s="1208" t="s">
        <v>127</v>
      </c>
      <c r="B528" s="1205"/>
      <c r="C528" s="251"/>
      <c r="D528" s="251"/>
      <c r="E528" s="940"/>
      <c r="F528" s="940"/>
      <c r="G528" s="238"/>
      <c r="H528" s="238"/>
      <c r="I528" s="238"/>
      <c r="J528" s="238"/>
      <c r="K528" s="238"/>
      <c r="L528" s="238"/>
      <c r="M528" s="238"/>
      <c r="N528" s="239"/>
      <c r="O528" s="321"/>
      <c r="P528" s="239"/>
      <c r="Q528" s="1036"/>
      <c r="R528" s="951"/>
      <c r="S528" s="951"/>
      <c r="T528" s="973"/>
      <c r="U528" s="973"/>
      <c r="V528" s="973"/>
      <c r="W528" s="973"/>
      <c r="X528" s="973"/>
      <c r="Y528" s="973"/>
      <c r="Z528" s="973"/>
      <c r="AA528" s="973"/>
      <c r="AB528" s="973"/>
      <c r="AC528" s="973"/>
      <c r="AD528" s="973"/>
      <c r="AE528" s="973"/>
      <c r="AF528" s="973"/>
    </row>
    <row r="529" spans="1:32" s="974" customFormat="1" ht="24.9" customHeight="1">
      <c r="A529" s="1252" t="s">
        <v>591</v>
      </c>
      <c r="B529" s="593" t="s">
        <v>2473</v>
      </c>
      <c r="C529" s="595" t="s">
        <v>130</v>
      </c>
      <c r="D529" s="596">
        <v>4603721331826</v>
      </c>
      <c r="E529" s="812">
        <v>3304990000</v>
      </c>
      <c r="F529" s="560" t="s">
        <v>875</v>
      </c>
      <c r="G529" s="574" t="s">
        <v>9</v>
      </c>
      <c r="H529" s="558">
        <v>650</v>
      </c>
      <c r="I529" s="558">
        <v>293</v>
      </c>
      <c r="J529" s="558">
        <v>293</v>
      </c>
      <c r="K529" s="558">
        <v>293</v>
      </c>
      <c r="L529" s="812">
        <v>8</v>
      </c>
      <c r="M529" s="812">
        <v>30</v>
      </c>
      <c r="N529" s="822"/>
      <c r="O529" s="813">
        <f t="shared" si="10"/>
        <v>0</v>
      </c>
      <c r="P529" s="814">
        <f>IF(Лист2!$D$2&gt;=60000,Лист1!K529*Лист1!N529,IF(Лист2!$C$2&gt;=30000,Лист1!J529*Лист1!N529,Лист1!I529*Лист1!N529))</f>
        <v>0</v>
      </c>
      <c r="Q529" s="1036"/>
      <c r="R529" s="951"/>
      <c r="S529" s="951"/>
      <c r="T529" s="973"/>
      <c r="U529" s="973"/>
      <c r="V529" s="973"/>
      <c r="W529" s="973"/>
      <c r="X529" s="973"/>
      <c r="Y529" s="973"/>
      <c r="Z529" s="973"/>
      <c r="AA529" s="973"/>
      <c r="AB529" s="973"/>
      <c r="AC529" s="973"/>
      <c r="AD529" s="973"/>
      <c r="AE529" s="973"/>
      <c r="AF529" s="973"/>
    </row>
    <row r="530" spans="1:32" s="974" customFormat="1" ht="24.9" customHeight="1">
      <c r="A530" s="1216"/>
      <c r="B530" s="818" t="s">
        <v>2395</v>
      </c>
      <c r="C530" s="595" t="s">
        <v>136</v>
      </c>
      <c r="D530" s="596">
        <v>4603721331734</v>
      </c>
      <c r="E530" s="812">
        <v>3304990000</v>
      </c>
      <c r="F530" s="560" t="s">
        <v>876</v>
      </c>
      <c r="G530" s="574" t="s">
        <v>9</v>
      </c>
      <c r="H530" s="574">
        <v>700</v>
      </c>
      <c r="I530" s="574">
        <v>280</v>
      </c>
      <c r="J530" s="574">
        <v>280</v>
      </c>
      <c r="K530" s="574">
        <v>280</v>
      </c>
      <c r="L530" s="574">
        <v>18</v>
      </c>
      <c r="M530" s="574">
        <v>50</v>
      </c>
      <c r="N530" s="555"/>
      <c r="O530" s="813">
        <f t="shared" si="10"/>
        <v>0</v>
      </c>
      <c r="P530" s="814">
        <f>IF(Лист2!$D$2&gt;=60000,Лист1!K530*Лист1!N530,IF(Лист2!$C$2&gt;=30000,Лист1!J530*Лист1!N530,Лист1!I530*Лист1!N530))</f>
        <v>0</v>
      </c>
      <c r="Q530" s="1036"/>
      <c r="R530" s="951"/>
      <c r="S530" s="951"/>
      <c r="T530" s="973"/>
      <c r="U530" s="973"/>
      <c r="V530" s="973"/>
      <c r="W530" s="973"/>
      <c r="X530" s="973"/>
      <c r="Y530" s="973"/>
      <c r="Z530" s="973"/>
      <c r="AA530" s="973"/>
      <c r="AB530" s="973"/>
      <c r="AC530" s="973"/>
      <c r="AD530" s="973"/>
      <c r="AE530" s="973"/>
      <c r="AF530" s="973"/>
    </row>
    <row r="531" spans="1:32" s="974" customFormat="1" ht="24.9" customHeight="1">
      <c r="A531" s="1216"/>
      <c r="B531" s="796" t="s">
        <v>2183</v>
      </c>
      <c r="C531" s="98" t="s">
        <v>128</v>
      </c>
      <c r="D531" s="140">
        <v>4603721331697</v>
      </c>
      <c r="E531" s="787">
        <v>3304990000</v>
      </c>
      <c r="F531" s="408" t="s">
        <v>877</v>
      </c>
      <c r="G531" s="42" t="s">
        <v>9</v>
      </c>
      <c r="H531" s="65">
        <v>400</v>
      </c>
      <c r="I531" s="227">
        <v>260</v>
      </c>
      <c r="J531" s="227">
        <v>240</v>
      </c>
      <c r="K531" s="227">
        <v>220</v>
      </c>
      <c r="L531" s="42">
        <v>8</v>
      </c>
      <c r="M531" s="42">
        <v>30</v>
      </c>
      <c r="N531" s="61"/>
      <c r="O531" s="801">
        <f t="shared" si="10"/>
        <v>0</v>
      </c>
      <c r="P531" s="794">
        <f>IF(Лист2!$D$2&gt;=60000,Лист1!K531*Лист1!N531,IF(Лист2!$C$2&gt;=30000,Лист1!J531*Лист1!N531,Лист1!I531*Лист1!N531))</f>
        <v>0</v>
      </c>
      <c r="Q531" s="1036"/>
      <c r="R531" s="951"/>
      <c r="S531" s="951"/>
      <c r="T531" s="973"/>
      <c r="U531" s="973"/>
      <c r="V531" s="973"/>
      <c r="W531" s="973"/>
      <c r="X531" s="973"/>
      <c r="Y531" s="973"/>
      <c r="Z531" s="973"/>
      <c r="AA531" s="973"/>
      <c r="AB531" s="973"/>
      <c r="AC531" s="973"/>
      <c r="AD531" s="973"/>
      <c r="AE531" s="973"/>
      <c r="AF531" s="973"/>
    </row>
    <row r="532" spans="1:32" s="974" customFormat="1" ht="24.9" customHeight="1">
      <c r="A532" s="1216"/>
      <c r="B532" s="818" t="s">
        <v>2474</v>
      </c>
      <c r="C532" s="595" t="s">
        <v>134</v>
      </c>
      <c r="D532" s="596">
        <v>4603721331833</v>
      </c>
      <c r="E532" s="812">
        <v>3304990000</v>
      </c>
      <c r="F532" s="560" t="s">
        <v>878</v>
      </c>
      <c r="G532" s="574" t="s">
        <v>9</v>
      </c>
      <c r="H532" s="558">
        <v>650</v>
      </c>
      <c r="I532" s="558">
        <v>293</v>
      </c>
      <c r="J532" s="558">
        <v>293</v>
      </c>
      <c r="K532" s="558">
        <v>293</v>
      </c>
      <c r="L532" s="574">
        <v>8</v>
      </c>
      <c r="M532" s="574">
        <v>30</v>
      </c>
      <c r="N532" s="555"/>
      <c r="O532" s="813">
        <f t="shared" si="10"/>
        <v>0</v>
      </c>
      <c r="P532" s="814">
        <f>IF(Лист2!$D$2&gt;=60000,Лист1!K532*Лист1!N532,IF(Лист2!$C$2&gt;=30000,Лист1!J532*Лист1!N532,Лист1!I532*Лист1!N532))</f>
        <v>0</v>
      </c>
      <c r="Q532" s="1036"/>
      <c r="R532" s="951"/>
      <c r="S532" s="951"/>
      <c r="T532" s="973"/>
      <c r="U532" s="973"/>
      <c r="V532" s="973"/>
      <c r="W532" s="973"/>
      <c r="X532" s="973"/>
      <c r="Y532" s="973"/>
      <c r="Z532" s="973"/>
      <c r="AA532" s="973"/>
      <c r="AB532" s="973"/>
      <c r="AC532" s="973"/>
      <c r="AD532" s="973"/>
      <c r="AE532" s="973"/>
      <c r="AF532" s="973"/>
    </row>
    <row r="533" spans="1:32" s="974" customFormat="1" ht="24.9" customHeight="1" thickBot="1">
      <c r="A533" s="1217"/>
      <c r="B533" s="381" t="s">
        <v>131</v>
      </c>
      <c r="C533" s="288" t="s">
        <v>132</v>
      </c>
      <c r="D533" s="693">
        <v>4603721331840</v>
      </c>
      <c r="E533" s="241">
        <v>3304990000</v>
      </c>
      <c r="F533" s="160" t="s">
        <v>879</v>
      </c>
      <c r="G533" s="217" t="s">
        <v>9</v>
      </c>
      <c r="H533" s="135">
        <v>500</v>
      </c>
      <c r="I533" s="135">
        <v>325</v>
      </c>
      <c r="J533" s="135">
        <v>300</v>
      </c>
      <c r="K533" s="135">
        <v>275</v>
      </c>
      <c r="L533" s="217">
        <v>8</v>
      </c>
      <c r="M533" s="217">
        <v>30</v>
      </c>
      <c r="N533" s="254"/>
      <c r="O533" s="321">
        <f t="shared" si="10"/>
        <v>0</v>
      </c>
      <c r="P533" s="791">
        <f>IF(Лист2!$D$2&gt;=60000,Лист1!K533*Лист1!N533,IF(Лист2!$C$2&gt;=30000,Лист1!J533*Лист1!N533,Лист1!I533*Лист1!N533))</f>
        <v>0</v>
      </c>
      <c r="Q533" s="1036"/>
      <c r="R533" s="951"/>
      <c r="S533" s="951"/>
      <c r="T533" s="973"/>
      <c r="U533" s="973"/>
      <c r="V533" s="973"/>
      <c r="W533" s="973"/>
      <c r="X533" s="973"/>
      <c r="Y533" s="973"/>
      <c r="Z533" s="973"/>
      <c r="AA533" s="973"/>
      <c r="AB533" s="973"/>
      <c r="AC533" s="973"/>
      <c r="AD533" s="973"/>
      <c r="AE533" s="973"/>
      <c r="AF533" s="973"/>
    </row>
    <row r="534" spans="1:32" s="974" customFormat="1" ht="24.9" customHeight="1" thickBot="1">
      <c r="A534" s="1208" t="s">
        <v>356</v>
      </c>
      <c r="B534" s="1205"/>
      <c r="C534" s="251"/>
      <c r="D534" s="251"/>
      <c r="E534" s="940"/>
      <c r="F534" s="940"/>
      <c r="G534" s="238"/>
      <c r="H534" s="238"/>
      <c r="I534" s="238"/>
      <c r="J534" s="238"/>
      <c r="K534" s="238"/>
      <c r="L534" s="238"/>
      <c r="M534" s="238"/>
      <c r="N534" s="239"/>
      <c r="O534" s="321"/>
      <c r="P534" s="239"/>
      <c r="Q534" s="1036"/>
      <c r="R534" s="951"/>
      <c r="S534" s="951"/>
      <c r="T534" s="973"/>
      <c r="U534" s="973"/>
      <c r="V534" s="973"/>
      <c r="W534" s="973"/>
      <c r="X534" s="973"/>
      <c r="Y534" s="973"/>
      <c r="Z534" s="973"/>
      <c r="AA534" s="973"/>
      <c r="AB534" s="973"/>
      <c r="AC534" s="973"/>
      <c r="AD534" s="973"/>
      <c r="AE534" s="973"/>
      <c r="AF534" s="973"/>
    </row>
    <row r="535" spans="1:32" s="995" customFormat="1" ht="24.9" customHeight="1">
      <c r="A535" s="1285"/>
      <c r="B535" s="933" t="s">
        <v>2358</v>
      </c>
      <c r="C535" s="118" t="s">
        <v>2337</v>
      </c>
      <c r="D535" s="270">
        <v>4620143627467</v>
      </c>
      <c r="E535" s="118">
        <v>3306100000</v>
      </c>
      <c r="F535" s="193" t="s">
        <v>2338</v>
      </c>
      <c r="G535" s="42" t="s">
        <v>9</v>
      </c>
      <c r="H535" s="782">
        <v>300</v>
      </c>
      <c r="I535" s="118">
        <v>195</v>
      </c>
      <c r="J535" s="118">
        <v>180</v>
      </c>
      <c r="K535" s="118">
        <v>165</v>
      </c>
      <c r="L535" s="782">
        <v>8</v>
      </c>
      <c r="M535" s="782">
        <v>32</v>
      </c>
      <c r="N535" s="250"/>
      <c r="O535" s="118"/>
      <c r="P535" s="791">
        <f>IF(Лист2!$D$2&gt;=60000,Лист1!K535*Лист1!N535,IF(Лист2!$C$2&gt;=30000,Лист1!J535*Лист1!N535,Лист1!I535*Лист1!N535))</f>
        <v>0</v>
      </c>
      <c r="Q535" s="1036"/>
      <c r="R535" s="951"/>
      <c r="S535" s="951"/>
      <c r="T535" s="994"/>
      <c r="U535" s="994"/>
      <c r="V535" s="994"/>
      <c r="W535" s="994"/>
      <c r="X535" s="994"/>
      <c r="Y535" s="994"/>
      <c r="Z535" s="994"/>
      <c r="AA535" s="994"/>
      <c r="AB535" s="994"/>
      <c r="AC535" s="994"/>
      <c r="AD535" s="994"/>
      <c r="AE535" s="994"/>
      <c r="AF535" s="994"/>
    </row>
    <row r="536" spans="1:32" s="995" customFormat="1" ht="24.9" customHeight="1">
      <c r="A536" s="1286"/>
      <c r="B536" s="934" t="s">
        <v>2365</v>
      </c>
      <c r="C536" s="782" t="s">
        <v>2335</v>
      </c>
      <c r="D536" s="694">
        <v>4620143627474</v>
      </c>
      <c r="E536" s="118">
        <v>3306100000</v>
      </c>
      <c r="F536" s="528" t="s">
        <v>2336</v>
      </c>
      <c r="G536" s="42" t="s">
        <v>9</v>
      </c>
      <c r="H536" s="782">
        <v>300</v>
      </c>
      <c r="I536" s="118">
        <v>195</v>
      </c>
      <c r="J536" s="118">
        <v>180</v>
      </c>
      <c r="K536" s="118">
        <v>165</v>
      </c>
      <c r="L536" s="782">
        <v>8</v>
      </c>
      <c r="M536" s="782">
        <v>32</v>
      </c>
      <c r="N536" s="498"/>
      <c r="O536" s="118">
        <f t="shared" si="10"/>
        <v>0</v>
      </c>
      <c r="P536" s="791">
        <f>IF(Лист2!$D$2&gt;=60000,Лист1!K536*Лист1!N536,IF(Лист2!$C$2&gt;=30000,Лист1!J536*Лист1!N536,Лист1!I536*Лист1!N536))</f>
        <v>0</v>
      </c>
      <c r="Q536" s="1036"/>
      <c r="R536" s="951"/>
      <c r="S536" s="951"/>
      <c r="T536" s="994"/>
      <c r="U536" s="994"/>
      <c r="V536" s="994"/>
      <c r="W536" s="994"/>
      <c r="X536" s="994"/>
      <c r="Y536" s="994"/>
      <c r="Z536" s="994"/>
      <c r="AA536" s="994"/>
      <c r="AB536" s="994"/>
      <c r="AC536" s="994"/>
      <c r="AD536" s="994"/>
      <c r="AE536" s="994"/>
      <c r="AF536" s="994"/>
    </row>
    <row r="537" spans="1:32" s="997" customFormat="1" ht="28.95" customHeight="1">
      <c r="A537" s="1287"/>
      <c r="B537" s="789" t="s">
        <v>1699</v>
      </c>
      <c r="C537" s="42" t="s">
        <v>158</v>
      </c>
      <c r="D537" s="140">
        <v>4603734079258</v>
      </c>
      <c r="E537" s="787">
        <v>3306100000</v>
      </c>
      <c r="F537" s="408" t="s">
        <v>880</v>
      </c>
      <c r="G537" s="42" t="s">
        <v>9</v>
      </c>
      <c r="H537" s="42">
        <v>330</v>
      </c>
      <c r="I537" s="42">
        <v>215</v>
      </c>
      <c r="J537" s="42">
        <v>198</v>
      </c>
      <c r="K537" s="42">
        <v>182</v>
      </c>
      <c r="L537" s="42">
        <v>14</v>
      </c>
      <c r="M537" s="42">
        <v>52</v>
      </c>
      <c r="N537" s="61"/>
      <c r="O537" s="787">
        <f t="shared" si="10"/>
        <v>0</v>
      </c>
      <c r="P537" s="794">
        <f>IF(Лист2!$D$2&gt;=60000,Лист1!K537*Лист1!N537,IF(Лист2!$C$2&gt;=30000,Лист1!J537*Лист1!N537,Лист1!I537*Лист1!N537))</f>
        <v>0</v>
      </c>
      <c r="Q537" s="1036"/>
      <c r="R537" s="951"/>
      <c r="S537" s="951"/>
      <c r="T537" s="996"/>
      <c r="U537" s="996"/>
      <c r="V537" s="996"/>
      <c r="W537" s="996"/>
      <c r="X537" s="996"/>
      <c r="Y537" s="996"/>
      <c r="Z537" s="996"/>
      <c r="AA537" s="996"/>
      <c r="AB537" s="996"/>
      <c r="AC537" s="996"/>
      <c r="AD537" s="996"/>
      <c r="AE537" s="996"/>
      <c r="AF537" s="996"/>
    </row>
    <row r="538" spans="1:32" s="997" customFormat="1" ht="30.6" customHeight="1">
      <c r="A538" s="1286"/>
      <c r="B538" s="789" t="s">
        <v>460</v>
      </c>
      <c r="C538" s="42" t="s">
        <v>157</v>
      </c>
      <c r="D538" s="140">
        <v>4603734079265</v>
      </c>
      <c r="E538" s="787">
        <v>3306100000</v>
      </c>
      <c r="F538" s="408" t="s">
        <v>881</v>
      </c>
      <c r="G538" s="42" t="s">
        <v>9</v>
      </c>
      <c r="H538" s="42">
        <v>330</v>
      </c>
      <c r="I538" s="42">
        <v>215</v>
      </c>
      <c r="J538" s="42">
        <v>198</v>
      </c>
      <c r="K538" s="42">
        <v>182</v>
      </c>
      <c r="L538" s="42">
        <v>14</v>
      </c>
      <c r="M538" s="42">
        <v>52</v>
      </c>
      <c r="N538" s="61"/>
      <c r="O538" s="787">
        <f t="shared" si="10"/>
        <v>0</v>
      </c>
      <c r="P538" s="791">
        <f>IF(Лист2!$D$2&gt;=60000,Лист1!K538*Лист1!N538,IF(Лист2!$C$2&gt;=30000,Лист1!J538*Лист1!N538,Лист1!I538*Лист1!N538))</f>
        <v>0</v>
      </c>
      <c r="Q538" s="1036"/>
      <c r="R538" s="951"/>
      <c r="S538" s="951"/>
      <c r="T538" s="996"/>
      <c r="U538" s="996"/>
      <c r="V538" s="996"/>
      <c r="W538" s="996"/>
      <c r="X538" s="996"/>
      <c r="Y538" s="996"/>
      <c r="Z538" s="996"/>
      <c r="AA538" s="996"/>
      <c r="AB538" s="996"/>
      <c r="AC538" s="996"/>
      <c r="AD538" s="996"/>
      <c r="AE538" s="996"/>
      <c r="AF538" s="996"/>
    </row>
    <row r="539" spans="1:32" s="997" customFormat="1" ht="24.9" customHeight="1">
      <c r="A539" s="1286"/>
      <c r="B539" s="789" t="s">
        <v>2231</v>
      </c>
      <c r="C539" s="783" t="s">
        <v>2056</v>
      </c>
      <c r="D539" s="786">
        <v>4620143626231</v>
      </c>
      <c r="E539" s="787">
        <v>3306100000</v>
      </c>
      <c r="F539" s="800" t="s">
        <v>2057</v>
      </c>
      <c r="G539" s="42" t="s">
        <v>9</v>
      </c>
      <c r="H539" s="783">
        <v>350</v>
      </c>
      <c r="I539" s="42">
        <v>228</v>
      </c>
      <c r="J539" s="42">
        <v>210</v>
      </c>
      <c r="K539" s="42">
        <v>193</v>
      </c>
      <c r="L539" s="783">
        <v>11</v>
      </c>
      <c r="M539" s="783">
        <v>50</v>
      </c>
      <c r="N539" s="784"/>
      <c r="O539" s="787"/>
      <c r="P539" s="791">
        <f>IF(Лист2!$D$2&gt;=60000,Лист1!K539*Лист1!N539,IF(Лист2!$C$2&gt;=30000,Лист1!J539*Лист1!N539,Лист1!I539*Лист1!N539))</f>
        <v>0</v>
      </c>
      <c r="Q539" s="1036"/>
      <c r="R539" s="951"/>
      <c r="S539" s="951"/>
      <c r="T539" s="996"/>
      <c r="U539" s="996"/>
      <c r="V539" s="996"/>
      <c r="W539" s="996"/>
      <c r="X539" s="996"/>
      <c r="Y539" s="996"/>
      <c r="Z539" s="996"/>
      <c r="AA539" s="996"/>
      <c r="AB539" s="996"/>
      <c r="AC539" s="996"/>
      <c r="AD539" s="996"/>
      <c r="AE539" s="996"/>
      <c r="AF539" s="996"/>
    </row>
    <row r="540" spans="1:32" s="997" customFormat="1" ht="24.9" customHeight="1">
      <c r="A540" s="1286"/>
      <c r="B540" s="789" t="s">
        <v>2282</v>
      </c>
      <c r="C540" s="783" t="s">
        <v>2059</v>
      </c>
      <c r="D540" s="786">
        <v>4620143626248</v>
      </c>
      <c r="E540" s="787">
        <v>3306100000</v>
      </c>
      <c r="F540" s="800" t="s">
        <v>2060</v>
      </c>
      <c r="G540" s="42" t="s">
        <v>9</v>
      </c>
      <c r="H540" s="783">
        <v>350</v>
      </c>
      <c r="I540" s="42">
        <v>228</v>
      </c>
      <c r="J540" s="42">
        <v>210</v>
      </c>
      <c r="K540" s="42">
        <v>193</v>
      </c>
      <c r="L540" s="783">
        <v>11</v>
      </c>
      <c r="M540" s="783">
        <v>50</v>
      </c>
      <c r="N540" s="784"/>
      <c r="O540" s="787"/>
      <c r="P540" s="791">
        <f>IF(Лист2!$D$2&gt;=60000,Лист1!K540*Лист1!N540,IF(Лист2!$C$2&gt;=30000,Лист1!J540*Лист1!N540,Лист1!I540*Лист1!N540))</f>
        <v>0</v>
      </c>
      <c r="Q540" s="1036"/>
      <c r="R540" s="951"/>
      <c r="S540" s="951"/>
      <c r="T540" s="996"/>
      <c r="U540" s="996"/>
      <c r="V540" s="996"/>
      <c r="W540" s="996"/>
      <c r="X540" s="996"/>
      <c r="Y540" s="996"/>
      <c r="Z540" s="996"/>
      <c r="AA540" s="996"/>
      <c r="AB540" s="996"/>
      <c r="AC540" s="996"/>
      <c r="AD540" s="996"/>
      <c r="AE540" s="996"/>
      <c r="AF540" s="996"/>
    </row>
    <row r="541" spans="1:32" s="997" customFormat="1" ht="24.9" customHeight="1">
      <c r="A541" s="1286"/>
      <c r="B541" s="789" t="s">
        <v>2232</v>
      </c>
      <c r="C541" s="783" t="s">
        <v>2062</v>
      </c>
      <c r="D541" s="786">
        <v>4620143626255</v>
      </c>
      <c r="E541" s="787">
        <v>3306100000</v>
      </c>
      <c r="F541" s="800" t="s">
        <v>2063</v>
      </c>
      <c r="G541" s="42" t="s">
        <v>9</v>
      </c>
      <c r="H541" s="783">
        <v>350</v>
      </c>
      <c r="I541" s="42">
        <v>228</v>
      </c>
      <c r="J541" s="42">
        <v>210</v>
      </c>
      <c r="K541" s="42">
        <v>193</v>
      </c>
      <c r="L541" s="783">
        <v>11</v>
      </c>
      <c r="M541" s="783">
        <v>50</v>
      </c>
      <c r="N541" s="784"/>
      <c r="O541" s="787"/>
      <c r="P541" s="791">
        <f>IF(Лист2!$D$2&gt;=60000,Лист1!K541*Лист1!N541,IF(Лист2!$C$2&gt;=30000,Лист1!J541*Лист1!N541,Лист1!I541*Лист1!N541))</f>
        <v>0</v>
      </c>
      <c r="Q541" s="1036"/>
      <c r="R541" s="951"/>
      <c r="S541" s="951"/>
      <c r="T541" s="996"/>
      <c r="U541" s="996"/>
      <c r="V541" s="996"/>
      <c r="W541" s="996"/>
      <c r="X541" s="996"/>
      <c r="Y541" s="996"/>
      <c r="Z541" s="996"/>
      <c r="AA541" s="996"/>
      <c r="AB541" s="996"/>
      <c r="AC541" s="996"/>
      <c r="AD541" s="996"/>
      <c r="AE541" s="996"/>
      <c r="AF541" s="996"/>
    </row>
    <row r="542" spans="1:32" s="995" customFormat="1" ht="24.9" customHeight="1">
      <c r="A542" s="1286"/>
      <c r="B542" s="758" t="s">
        <v>2352</v>
      </c>
      <c r="C542" s="782" t="s">
        <v>2339</v>
      </c>
      <c r="D542" s="694">
        <v>4620143627481</v>
      </c>
      <c r="E542" s="118">
        <v>3306100000</v>
      </c>
      <c r="F542" s="528" t="s">
        <v>2340</v>
      </c>
      <c r="G542" s="42" t="s">
        <v>9</v>
      </c>
      <c r="H542" s="782">
        <v>300</v>
      </c>
      <c r="I542" s="118">
        <v>195</v>
      </c>
      <c r="J542" s="118">
        <v>180</v>
      </c>
      <c r="K542" s="118">
        <v>165</v>
      </c>
      <c r="L542" s="782">
        <v>8</v>
      </c>
      <c r="M542" s="782">
        <v>32</v>
      </c>
      <c r="N542" s="498"/>
      <c r="O542" s="118"/>
      <c r="P542" s="791">
        <f>IF(Лист2!$D$2&gt;=60000,Лист1!K542*Лист1!N542,IF(Лист2!$C$2&gt;=30000,Лист1!J542*Лист1!N542,Лист1!I542*Лист1!N542))</f>
        <v>0</v>
      </c>
      <c r="Q542" s="1036"/>
      <c r="R542" s="951"/>
      <c r="S542" s="951"/>
      <c r="T542" s="994"/>
      <c r="U542" s="994"/>
      <c r="V542" s="994"/>
      <c r="W542" s="994"/>
      <c r="X542" s="994"/>
      <c r="Y542" s="994"/>
      <c r="Z542" s="994"/>
      <c r="AA542" s="994"/>
      <c r="AB542" s="994"/>
      <c r="AC542" s="994"/>
      <c r="AD542" s="994"/>
      <c r="AE542" s="994"/>
      <c r="AF542" s="994"/>
    </row>
    <row r="543" spans="1:32" s="997" customFormat="1" ht="24.9" customHeight="1">
      <c r="A543" s="1286"/>
      <c r="B543" s="758" t="s">
        <v>2353</v>
      </c>
      <c r="C543" s="782" t="s">
        <v>2341</v>
      </c>
      <c r="D543" s="694">
        <v>4620143627498</v>
      </c>
      <c r="E543" s="118">
        <v>3306100000</v>
      </c>
      <c r="F543" s="528" t="s">
        <v>2342</v>
      </c>
      <c r="G543" s="42" t="s">
        <v>9</v>
      </c>
      <c r="H543" s="782">
        <v>300</v>
      </c>
      <c r="I543" s="118">
        <v>195</v>
      </c>
      <c r="J543" s="118">
        <v>180</v>
      </c>
      <c r="K543" s="118">
        <v>165</v>
      </c>
      <c r="L543" s="782">
        <v>8</v>
      </c>
      <c r="M543" s="782">
        <v>32</v>
      </c>
      <c r="N543" s="498"/>
      <c r="O543" s="118"/>
      <c r="P543" s="791">
        <f>IF(Лист2!$D$2&gt;=60000,Лист1!K543*Лист1!N543,IF(Лист2!$C$2&gt;=30000,Лист1!J543*Лист1!N543,Лист1!I543*Лист1!N543))</f>
        <v>0</v>
      </c>
      <c r="Q543" s="1036"/>
      <c r="R543" s="951"/>
      <c r="S543" s="951"/>
      <c r="T543" s="996"/>
      <c r="U543" s="996"/>
      <c r="V543" s="996"/>
      <c r="W543" s="996"/>
      <c r="X543" s="996"/>
      <c r="Y543" s="996"/>
      <c r="Z543" s="996"/>
      <c r="AA543" s="996"/>
      <c r="AB543" s="996"/>
      <c r="AC543" s="996"/>
      <c r="AD543" s="996"/>
      <c r="AE543" s="996"/>
      <c r="AF543" s="996"/>
    </row>
    <row r="544" spans="1:32" s="995" customFormat="1" ht="24.9" customHeight="1">
      <c r="A544" s="1287"/>
      <c r="B544" s="1114" t="s">
        <v>2354</v>
      </c>
      <c r="C544" s="783" t="s">
        <v>2343</v>
      </c>
      <c r="D544" s="786">
        <v>4620143627504</v>
      </c>
      <c r="E544" s="787">
        <v>3306100000</v>
      </c>
      <c r="F544" s="800" t="s">
        <v>2344</v>
      </c>
      <c r="G544" s="42" t="s">
        <v>9</v>
      </c>
      <c r="H544" s="783">
        <v>300</v>
      </c>
      <c r="I544" s="787">
        <v>195</v>
      </c>
      <c r="J544" s="787">
        <v>180</v>
      </c>
      <c r="K544" s="787">
        <v>165</v>
      </c>
      <c r="L544" s="783">
        <v>8</v>
      </c>
      <c r="M544" s="783">
        <v>32</v>
      </c>
      <c r="N544" s="784"/>
      <c r="O544" s="787"/>
      <c r="P544" s="794">
        <f>IF(Лист2!$D$2&gt;=60000,Лист1!K544*Лист1!N544,IF(Лист2!$C$2&gt;=30000,Лист1!J544*Лист1!N544,Лист1!I544*Лист1!N544))</f>
        <v>0</v>
      </c>
      <c r="Q544" s="1036"/>
      <c r="R544" s="951"/>
      <c r="S544" s="951"/>
      <c r="T544" s="994"/>
      <c r="U544" s="994"/>
      <c r="V544" s="994"/>
      <c r="W544" s="994"/>
      <c r="X544" s="994"/>
      <c r="Y544" s="994"/>
      <c r="Z544" s="994"/>
      <c r="AA544" s="994"/>
      <c r="AB544" s="994"/>
      <c r="AC544" s="994"/>
      <c r="AD544" s="994"/>
      <c r="AE544" s="994"/>
      <c r="AF544" s="994"/>
    </row>
    <row r="545" spans="1:32" s="995" customFormat="1" ht="24.9" customHeight="1">
      <c r="A545" s="1286"/>
      <c r="B545" s="758" t="s">
        <v>2355</v>
      </c>
      <c r="C545" s="782" t="s">
        <v>2345</v>
      </c>
      <c r="D545" s="694">
        <v>4620143627511</v>
      </c>
      <c r="E545" s="118">
        <v>3306100000</v>
      </c>
      <c r="F545" s="528" t="s">
        <v>2346</v>
      </c>
      <c r="G545" s="42" t="s">
        <v>9</v>
      </c>
      <c r="H545" s="782">
        <v>300</v>
      </c>
      <c r="I545" s="118">
        <v>195</v>
      </c>
      <c r="J545" s="118">
        <v>180</v>
      </c>
      <c r="K545" s="118">
        <v>165</v>
      </c>
      <c r="L545" s="782">
        <v>8</v>
      </c>
      <c r="M545" s="782">
        <v>32</v>
      </c>
      <c r="N545" s="498"/>
      <c r="O545" s="118"/>
      <c r="P545" s="791">
        <f>IF(Лист2!$D$2&gt;=60000,Лист1!K545*Лист1!N545,IF(Лист2!$C$2&gt;=30000,Лист1!J545*Лист1!N545,Лист1!I545*Лист1!N545))</f>
        <v>0</v>
      </c>
      <c r="Q545" s="1036"/>
      <c r="R545" s="951"/>
      <c r="S545" s="951"/>
      <c r="T545" s="994"/>
      <c r="U545" s="994"/>
      <c r="V545" s="994"/>
      <c r="W545" s="994"/>
      <c r="X545" s="994"/>
      <c r="Y545" s="994"/>
      <c r="Z545" s="994"/>
      <c r="AA545" s="994"/>
      <c r="AB545" s="994"/>
      <c r="AC545" s="994"/>
      <c r="AD545" s="994"/>
      <c r="AE545" s="994"/>
      <c r="AF545" s="994"/>
    </row>
    <row r="546" spans="1:32" s="995" customFormat="1" ht="24.9" customHeight="1">
      <c r="A546" s="1286"/>
      <c r="B546" s="758" t="s">
        <v>2356</v>
      </c>
      <c r="C546" s="782" t="s">
        <v>2347</v>
      </c>
      <c r="D546" s="694">
        <v>4620143627528</v>
      </c>
      <c r="E546" s="118">
        <v>3306100000</v>
      </c>
      <c r="F546" s="528" t="s">
        <v>2348</v>
      </c>
      <c r="G546" s="42" t="s">
        <v>9</v>
      </c>
      <c r="H546" s="782">
        <v>300</v>
      </c>
      <c r="I546" s="118">
        <v>195</v>
      </c>
      <c r="J546" s="118">
        <v>180</v>
      </c>
      <c r="K546" s="118">
        <v>165</v>
      </c>
      <c r="L546" s="782">
        <v>8</v>
      </c>
      <c r="M546" s="782">
        <v>32</v>
      </c>
      <c r="N546" s="498"/>
      <c r="O546" s="118"/>
      <c r="P546" s="791">
        <f>IF(Лист2!$D$2&gt;=60000,Лист1!K546*Лист1!N546,IF(Лист2!$C$2&gt;=30000,Лист1!J546*Лист1!N546,Лист1!I546*Лист1!N546))</f>
        <v>0</v>
      </c>
      <c r="Q546" s="1036"/>
      <c r="R546" s="951"/>
      <c r="S546" s="951"/>
      <c r="T546" s="994"/>
      <c r="U546" s="994"/>
      <c r="V546" s="994"/>
      <c r="W546" s="994"/>
      <c r="X546" s="994"/>
      <c r="Y546" s="994"/>
      <c r="Z546" s="994"/>
      <c r="AA546" s="994"/>
      <c r="AB546" s="994"/>
      <c r="AC546" s="994"/>
      <c r="AD546" s="994"/>
      <c r="AE546" s="994"/>
      <c r="AF546" s="994"/>
    </row>
    <row r="547" spans="1:32" s="995" customFormat="1" ht="24.9" customHeight="1">
      <c r="A547" s="1286"/>
      <c r="B547" s="758" t="s">
        <v>2357</v>
      </c>
      <c r="C547" s="782" t="s">
        <v>2349</v>
      </c>
      <c r="D547" s="694">
        <v>4620143627535</v>
      </c>
      <c r="E547" s="118">
        <v>3306100000</v>
      </c>
      <c r="F547" s="528" t="s">
        <v>2350</v>
      </c>
      <c r="G547" s="42" t="s">
        <v>9</v>
      </c>
      <c r="H547" s="782">
        <v>300</v>
      </c>
      <c r="I547" s="118">
        <v>195</v>
      </c>
      <c r="J547" s="118">
        <v>180</v>
      </c>
      <c r="K547" s="118">
        <v>165</v>
      </c>
      <c r="L547" s="782">
        <v>8</v>
      </c>
      <c r="M547" s="782">
        <v>32</v>
      </c>
      <c r="N547" s="498"/>
      <c r="O547" s="118"/>
      <c r="P547" s="791">
        <f>IF(Лист2!$D$2&gt;=60000,Лист1!K547*Лист1!N547,IF(Лист2!$C$2&gt;=30000,Лист1!J547*Лист1!N547,Лист1!I547*Лист1!N547))</f>
        <v>0</v>
      </c>
      <c r="Q547" s="1036"/>
      <c r="R547" s="951"/>
      <c r="S547" s="951"/>
      <c r="T547" s="994"/>
      <c r="U547" s="994"/>
      <c r="V547" s="994"/>
      <c r="W547" s="994"/>
      <c r="X547" s="994"/>
      <c r="Y547" s="994"/>
      <c r="Z547" s="994"/>
      <c r="AA547" s="994"/>
      <c r="AB547" s="994"/>
      <c r="AC547" s="994"/>
      <c r="AD547" s="994"/>
      <c r="AE547" s="994"/>
      <c r="AF547" s="994"/>
    </row>
    <row r="548" spans="1:32" s="997" customFormat="1" ht="34.950000000000003" customHeight="1">
      <c r="A548" s="1286"/>
      <c r="B548" s="789" t="s">
        <v>2283</v>
      </c>
      <c r="C548" s="42" t="s">
        <v>1634</v>
      </c>
      <c r="D548" s="140">
        <v>4620143625357</v>
      </c>
      <c r="E548" s="787">
        <v>3306100000</v>
      </c>
      <c r="F548" s="408" t="s">
        <v>1635</v>
      </c>
      <c r="G548" s="42" t="s">
        <v>9</v>
      </c>
      <c r="H548" s="42">
        <v>350</v>
      </c>
      <c r="I548" s="42">
        <v>228</v>
      </c>
      <c r="J548" s="42">
        <v>210</v>
      </c>
      <c r="K548" s="42">
        <v>193</v>
      </c>
      <c r="L548" s="42">
        <v>16</v>
      </c>
      <c r="M548" s="42">
        <v>48</v>
      </c>
      <c r="N548" s="61"/>
      <c r="O548" s="787">
        <f t="shared" si="10"/>
        <v>0</v>
      </c>
      <c r="P548" s="791">
        <f>IF(Лист2!$D$2&gt;=60000,Лист1!K548*Лист1!N548,IF(Лист2!$C$2&gt;=30000,Лист1!J548*Лист1!N548,Лист1!I548*Лист1!N548))</f>
        <v>0</v>
      </c>
      <c r="Q548" s="1036"/>
      <c r="R548" s="951"/>
      <c r="S548" s="951"/>
      <c r="T548" s="996"/>
      <c r="U548" s="996"/>
      <c r="V548" s="996"/>
      <c r="W548" s="996"/>
      <c r="X548" s="996"/>
      <c r="Y548" s="996"/>
      <c r="Z548" s="996"/>
      <c r="AA548" s="996"/>
      <c r="AB548" s="996"/>
      <c r="AC548" s="996"/>
      <c r="AD548" s="996"/>
      <c r="AE548" s="996"/>
      <c r="AF548" s="996"/>
    </row>
    <row r="549" spans="1:32" s="997" customFormat="1" ht="34.950000000000003" customHeight="1">
      <c r="A549" s="1286"/>
      <c r="B549" s="789" t="s">
        <v>2284</v>
      </c>
      <c r="C549" s="42" t="s">
        <v>1637</v>
      </c>
      <c r="D549" s="140">
        <v>4620143625364</v>
      </c>
      <c r="E549" s="787">
        <v>3306100000</v>
      </c>
      <c r="F549" s="779" t="s">
        <v>1684</v>
      </c>
      <c r="G549" s="42" t="s">
        <v>9</v>
      </c>
      <c r="H549" s="42">
        <v>350</v>
      </c>
      <c r="I549" s="42">
        <v>228</v>
      </c>
      <c r="J549" s="42">
        <v>210</v>
      </c>
      <c r="K549" s="42">
        <v>193</v>
      </c>
      <c r="L549" s="42">
        <v>16</v>
      </c>
      <c r="M549" s="42">
        <v>48</v>
      </c>
      <c r="N549" s="61"/>
      <c r="O549" s="787"/>
      <c r="P549" s="791">
        <f>IF(Лист2!$D$2&gt;=60000,Лист1!K549*Лист1!N549,IF(Лист2!$C$2&gt;=30000,Лист1!J549*Лист1!N549,Лист1!I549*Лист1!N549))</f>
        <v>0</v>
      </c>
      <c r="Q549" s="1036"/>
      <c r="R549" s="951"/>
      <c r="S549" s="951"/>
      <c r="T549" s="996"/>
      <c r="U549" s="996"/>
      <c r="V549" s="996"/>
      <c r="W549" s="996"/>
      <c r="X549" s="996"/>
      <c r="Y549" s="996"/>
      <c r="Z549" s="996"/>
      <c r="AA549" s="996"/>
      <c r="AB549" s="996"/>
      <c r="AC549" s="996"/>
      <c r="AD549" s="996"/>
      <c r="AE549" s="996"/>
      <c r="AF549" s="996"/>
    </row>
    <row r="550" spans="1:32" s="997" customFormat="1" ht="24.9" customHeight="1">
      <c r="A550" s="1286"/>
      <c r="B550" s="818" t="s">
        <v>2370</v>
      </c>
      <c r="C550" s="574" t="s">
        <v>376</v>
      </c>
      <c r="D550" s="596">
        <v>4603739875824</v>
      </c>
      <c r="E550" s="812">
        <v>3306900000</v>
      </c>
      <c r="F550" s="560" t="s">
        <v>882</v>
      </c>
      <c r="G550" s="574" t="s">
        <v>9</v>
      </c>
      <c r="H550" s="574">
        <v>350</v>
      </c>
      <c r="I550" s="574">
        <v>140</v>
      </c>
      <c r="J550" s="574">
        <v>140</v>
      </c>
      <c r="K550" s="574">
        <v>140</v>
      </c>
      <c r="L550" s="574">
        <v>6</v>
      </c>
      <c r="M550" s="574">
        <v>19</v>
      </c>
      <c r="N550" s="555"/>
      <c r="O550" s="812">
        <f t="shared" si="10"/>
        <v>0</v>
      </c>
      <c r="P550" s="814">
        <f>IF(Лист2!$D$2&gt;=60000,Лист1!K550*Лист1!N550,IF(Лист2!$C$2&gt;=30000,Лист1!J550*Лист1!N550,Лист1!I550*Лист1!N550))</f>
        <v>0</v>
      </c>
      <c r="Q550" s="1036"/>
      <c r="R550" s="951"/>
      <c r="S550" s="951"/>
      <c r="T550" s="996"/>
      <c r="U550" s="996"/>
      <c r="V550" s="996"/>
      <c r="W550" s="996"/>
      <c r="X550" s="996"/>
      <c r="Y550" s="996"/>
      <c r="Z550" s="996"/>
      <c r="AA550" s="996"/>
      <c r="AB550" s="996"/>
      <c r="AC550" s="996"/>
      <c r="AD550" s="996"/>
      <c r="AE550" s="996"/>
      <c r="AF550" s="996"/>
    </row>
    <row r="551" spans="1:32" s="997" customFormat="1" ht="25.5" hidden="1" customHeight="1">
      <c r="A551" s="1287"/>
      <c r="B551" s="1087" t="s">
        <v>2371</v>
      </c>
      <c r="C551" s="1070" t="s">
        <v>364</v>
      </c>
      <c r="D551" s="1067">
        <v>4603739875817</v>
      </c>
      <c r="E551" s="812">
        <v>3306900000</v>
      </c>
      <c r="F551" s="560" t="s">
        <v>883</v>
      </c>
      <c r="G551" s="1070" t="s">
        <v>9</v>
      </c>
      <c r="H551" s="1070">
        <v>350</v>
      </c>
      <c r="I551" s="1070">
        <v>140</v>
      </c>
      <c r="J551" s="1070">
        <v>140</v>
      </c>
      <c r="K551" s="1070">
        <v>140</v>
      </c>
      <c r="L551" s="574">
        <v>6</v>
      </c>
      <c r="M551" s="574">
        <v>19</v>
      </c>
      <c r="N551" s="1050"/>
      <c r="O551" s="812">
        <f t="shared" si="10"/>
        <v>0</v>
      </c>
      <c r="P551" s="1042">
        <f>IF(Лист2!$D$2&gt;=60000,Лист1!K551*Лист1!N551,IF(Лист2!$C$2&gt;=30000,Лист1!J551*Лист1!N551,Лист1!I551*Лист1!N551))</f>
        <v>0</v>
      </c>
      <c r="Q551" s="1036" t="s">
        <v>2684</v>
      </c>
      <c r="R551" s="1161"/>
      <c r="S551" s="951"/>
      <c r="T551" s="996"/>
      <c r="U551" s="996"/>
      <c r="V551" s="996"/>
      <c r="W551" s="996"/>
      <c r="X551" s="996"/>
      <c r="Y551" s="996"/>
      <c r="Z551" s="996"/>
      <c r="AA551" s="996"/>
      <c r="AB551" s="996"/>
      <c r="AC551" s="996"/>
      <c r="AD551" s="996"/>
      <c r="AE551" s="996"/>
      <c r="AF551" s="996"/>
    </row>
    <row r="552" spans="1:32" s="997" customFormat="1" ht="32.4" customHeight="1">
      <c r="A552" s="1286"/>
      <c r="B552" s="818" t="s">
        <v>2475</v>
      </c>
      <c r="C552" s="574" t="s">
        <v>369</v>
      </c>
      <c r="D552" s="596">
        <v>4603739875862</v>
      </c>
      <c r="E552" s="812">
        <v>3306900000</v>
      </c>
      <c r="F552" s="560" t="s">
        <v>884</v>
      </c>
      <c r="G552" s="574" t="s">
        <v>9</v>
      </c>
      <c r="H552" s="574">
        <v>350</v>
      </c>
      <c r="I552" s="574">
        <v>140</v>
      </c>
      <c r="J552" s="574">
        <v>140</v>
      </c>
      <c r="K552" s="574">
        <v>140</v>
      </c>
      <c r="L552" s="574">
        <v>6</v>
      </c>
      <c r="M552" s="574">
        <v>19</v>
      </c>
      <c r="N552" s="555"/>
      <c r="O552" s="812">
        <f t="shared" si="10"/>
        <v>0</v>
      </c>
      <c r="P552" s="814">
        <f>IF(Лист2!$D$2&gt;=60000,Лист1!K552*Лист1!N552,IF(Лист2!$C$2&gt;=30000,Лист1!J552*Лист1!N552,Лист1!I552*Лист1!N552))</f>
        <v>0</v>
      </c>
      <c r="Q552" s="1036"/>
      <c r="R552" s="951"/>
      <c r="S552" s="951"/>
      <c r="T552" s="996"/>
      <c r="U552" s="996"/>
      <c r="V552" s="996"/>
      <c r="W552" s="996"/>
      <c r="X552" s="996"/>
      <c r="Y552" s="996"/>
      <c r="Z552" s="996"/>
      <c r="AA552" s="996"/>
      <c r="AB552" s="996"/>
      <c r="AC552" s="996"/>
      <c r="AD552" s="996"/>
      <c r="AE552" s="996"/>
      <c r="AF552" s="996"/>
    </row>
    <row r="553" spans="1:32" s="997" customFormat="1" ht="35.25" hidden="1" customHeight="1">
      <c r="A553" s="1287"/>
      <c r="B553" s="1087" t="s">
        <v>2372</v>
      </c>
      <c r="C553" s="1070" t="s">
        <v>377</v>
      </c>
      <c r="D553" s="1067">
        <v>4603739875831</v>
      </c>
      <c r="E553" s="812">
        <v>3306900000</v>
      </c>
      <c r="F553" s="560" t="s">
        <v>885</v>
      </c>
      <c r="G553" s="1070" t="s">
        <v>9</v>
      </c>
      <c r="H553" s="1070">
        <v>350</v>
      </c>
      <c r="I553" s="1070">
        <v>140</v>
      </c>
      <c r="J553" s="1070">
        <v>140</v>
      </c>
      <c r="K553" s="1070">
        <v>140</v>
      </c>
      <c r="L553" s="574">
        <v>6</v>
      </c>
      <c r="M553" s="574">
        <v>19</v>
      </c>
      <c r="N553" s="1050"/>
      <c r="O553" s="812">
        <f t="shared" si="10"/>
        <v>0</v>
      </c>
      <c r="P553" s="1042">
        <f>IF(Лист2!$D$2&gt;=60000,Лист1!K553*Лист1!N553,IF(Лист2!$C$2&gt;=30000,Лист1!J553*Лист1!N553,Лист1!I553*Лист1!N553))</f>
        <v>0</v>
      </c>
      <c r="Q553" s="1036" t="s">
        <v>2684</v>
      </c>
      <c r="R553" s="1161"/>
      <c r="S553" s="951"/>
      <c r="T553" s="996"/>
      <c r="U553" s="996"/>
      <c r="V553" s="996"/>
      <c r="W553" s="996"/>
      <c r="X553" s="996"/>
      <c r="Y553" s="996"/>
      <c r="Z553" s="996"/>
      <c r="AA553" s="996"/>
      <c r="AB553" s="996"/>
      <c r="AC553" s="996"/>
      <c r="AD553" s="996"/>
      <c r="AE553" s="996"/>
      <c r="AF553" s="996"/>
    </row>
    <row r="554" spans="1:32" s="997" customFormat="1" ht="24.9" customHeight="1">
      <c r="A554" s="1287"/>
      <c r="B554" s="818" t="s">
        <v>2373</v>
      </c>
      <c r="C554" s="574" t="s">
        <v>370</v>
      </c>
      <c r="D554" s="596">
        <v>4603739875848</v>
      </c>
      <c r="E554" s="812">
        <v>3306900000</v>
      </c>
      <c r="F554" s="560" t="s">
        <v>886</v>
      </c>
      <c r="G554" s="574" t="s">
        <v>9</v>
      </c>
      <c r="H554" s="574">
        <v>350</v>
      </c>
      <c r="I554" s="574">
        <v>140</v>
      </c>
      <c r="J554" s="574">
        <v>140</v>
      </c>
      <c r="K554" s="574">
        <v>140</v>
      </c>
      <c r="L554" s="574">
        <v>6</v>
      </c>
      <c r="M554" s="574">
        <v>19</v>
      </c>
      <c r="N554" s="555"/>
      <c r="O554" s="812">
        <f t="shared" si="10"/>
        <v>0</v>
      </c>
      <c r="P554" s="814">
        <f>IF(Лист2!$D$2&gt;=60000,Лист1!K554*Лист1!N554,IF(Лист2!$C$2&gt;=30000,Лист1!J554*Лист1!N554,Лист1!I554*Лист1!N554))</f>
        <v>0</v>
      </c>
      <c r="Q554" s="1036"/>
      <c r="R554" s="951"/>
      <c r="S554" s="951"/>
      <c r="T554" s="996"/>
      <c r="U554" s="996"/>
      <c r="V554" s="996"/>
      <c r="W554" s="996"/>
      <c r="X554" s="996"/>
      <c r="Y554" s="996"/>
      <c r="Z554" s="996"/>
      <c r="AA554" s="996"/>
      <c r="AB554" s="996"/>
      <c r="AC554" s="996"/>
      <c r="AD554" s="996"/>
      <c r="AE554" s="996"/>
      <c r="AF554" s="996"/>
    </row>
    <row r="555" spans="1:32" s="997" customFormat="1" ht="24.9" customHeight="1" thickBot="1">
      <c r="A555" s="1288"/>
      <c r="B555" s="603" t="s">
        <v>2374</v>
      </c>
      <c r="C555" s="606" t="s">
        <v>371</v>
      </c>
      <c r="D555" s="605">
        <v>4603739875855</v>
      </c>
      <c r="E555" s="812">
        <v>3306900000</v>
      </c>
      <c r="F555" s="560" t="s">
        <v>887</v>
      </c>
      <c r="G555" s="606" t="s">
        <v>9</v>
      </c>
      <c r="H555" s="606">
        <v>350</v>
      </c>
      <c r="I555" s="574">
        <v>140</v>
      </c>
      <c r="J555" s="574">
        <v>140</v>
      </c>
      <c r="K555" s="574">
        <v>140</v>
      </c>
      <c r="L555" s="606">
        <v>6</v>
      </c>
      <c r="M555" s="606">
        <v>19</v>
      </c>
      <c r="N555" s="571"/>
      <c r="O555" s="812">
        <f t="shared" si="10"/>
        <v>0</v>
      </c>
      <c r="P555" s="814">
        <f>IF(Лист2!$D$2&gt;=60000,Лист1!K555*Лист1!N555,IF(Лист2!$C$2&gt;=30000,Лист1!J555*Лист1!N555,Лист1!I555*Лист1!N555))</f>
        <v>0</v>
      </c>
      <c r="Q555" s="1036"/>
      <c r="R555" s="951"/>
      <c r="S555" s="951"/>
      <c r="T555" s="996"/>
      <c r="U555" s="996"/>
      <c r="V555" s="996"/>
      <c r="W555" s="996"/>
      <c r="X555" s="996"/>
      <c r="Y555" s="996"/>
      <c r="Z555" s="996"/>
      <c r="AA555" s="996"/>
      <c r="AB555" s="996"/>
      <c r="AC555" s="996"/>
      <c r="AD555" s="996"/>
      <c r="AE555" s="996"/>
      <c r="AF555" s="996"/>
    </row>
    <row r="556" spans="1:32" s="974" customFormat="1" ht="24.9" customHeight="1" thickBot="1">
      <c r="A556" s="126"/>
      <c r="B556" s="940" t="s">
        <v>1054</v>
      </c>
      <c r="C556" s="251"/>
      <c r="D556" s="251"/>
      <c r="E556" s="940"/>
      <c r="F556" s="940"/>
      <c r="G556" s="238"/>
      <c r="H556" s="238"/>
      <c r="I556" s="238"/>
      <c r="J556" s="238"/>
      <c r="K556" s="238"/>
      <c r="L556" s="238"/>
      <c r="M556" s="238"/>
      <c r="N556" s="239"/>
      <c r="O556" s="321"/>
      <c r="P556" s="239"/>
      <c r="Q556" s="1036"/>
      <c r="R556" s="951"/>
      <c r="S556" s="951"/>
      <c r="T556" s="973"/>
      <c r="U556" s="973"/>
      <c r="V556" s="973"/>
      <c r="W556" s="973"/>
      <c r="X556" s="973"/>
      <c r="Y556" s="973"/>
      <c r="Z556" s="973"/>
      <c r="AA556" s="973"/>
      <c r="AB556" s="973"/>
      <c r="AC556" s="973"/>
      <c r="AD556" s="973"/>
      <c r="AE556" s="973"/>
      <c r="AF556" s="973"/>
    </row>
    <row r="557" spans="1:32" s="974" customFormat="1" ht="48.6" customHeight="1" thickBot="1">
      <c r="A557" s="380" t="s">
        <v>591</v>
      </c>
      <c r="B557" s="379" t="s">
        <v>1849</v>
      </c>
      <c r="C557" s="240" t="s">
        <v>1053</v>
      </c>
      <c r="D557" s="695">
        <v>4603766015200</v>
      </c>
      <c r="E557" s="118">
        <v>3304990000</v>
      </c>
      <c r="F557" s="229" t="s">
        <v>1603</v>
      </c>
      <c r="G557" s="242" t="s">
        <v>9</v>
      </c>
      <c r="H557" s="242">
        <v>700</v>
      </c>
      <c r="I557" s="242">
        <v>455</v>
      </c>
      <c r="J557" s="242">
        <v>420</v>
      </c>
      <c r="K557" s="242">
        <v>385</v>
      </c>
      <c r="L557" s="242">
        <v>10</v>
      </c>
      <c r="M557" s="242">
        <v>30</v>
      </c>
      <c r="N557" s="243"/>
      <c r="O557" s="321">
        <f t="shared" si="10"/>
        <v>0</v>
      </c>
      <c r="P557" s="791">
        <f>IF(Лист2!$D$2&gt;=60000,Лист1!K557*Лист1!N557,IF(Лист2!$C$2&gt;=30000,Лист1!J557*Лист1!N557,Лист1!I557*Лист1!N557))</f>
        <v>0</v>
      </c>
      <c r="Q557" s="1036"/>
      <c r="R557" s="951"/>
      <c r="S557" s="951"/>
      <c r="T557" s="973"/>
      <c r="U557" s="973"/>
      <c r="V557" s="973"/>
      <c r="W557" s="973"/>
      <c r="X557" s="973"/>
      <c r="Y557" s="973"/>
      <c r="Z557" s="973"/>
      <c r="AA557" s="973"/>
      <c r="AB557" s="973"/>
      <c r="AC557" s="973"/>
      <c r="AD557" s="973"/>
      <c r="AE557" s="973"/>
      <c r="AF557" s="973"/>
    </row>
    <row r="558" spans="1:32" s="974" customFormat="1" ht="42" customHeight="1" thickBot="1">
      <c r="A558" s="1208" t="s">
        <v>1199</v>
      </c>
      <c r="B558" s="1205"/>
      <c r="C558" s="251"/>
      <c r="D558" s="251"/>
      <c r="E558" s="940"/>
      <c r="F558" s="940"/>
      <c r="G558" s="238"/>
      <c r="H558" s="238"/>
      <c r="I558" s="238"/>
      <c r="J558" s="238"/>
      <c r="K558" s="238"/>
      <c r="L558" s="238"/>
      <c r="M558" s="238"/>
      <c r="N558" s="239"/>
      <c r="O558" s="321"/>
      <c r="P558" s="239"/>
      <c r="Q558" s="1036"/>
      <c r="R558" s="951"/>
      <c r="S558" s="951"/>
      <c r="T558" s="973"/>
      <c r="U558" s="973"/>
      <c r="V558" s="973"/>
      <c r="W558" s="973"/>
      <c r="X558" s="973"/>
      <c r="Y558" s="973"/>
      <c r="Z558" s="973"/>
      <c r="AA558" s="973"/>
      <c r="AB558" s="973"/>
      <c r="AC558" s="973"/>
      <c r="AD558" s="973"/>
      <c r="AE558" s="973"/>
      <c r="AF558" s="973"/>
    </row>
    <row r="559" spans="1:32" s="999" customFormat="1" ht="48" hidden="1" customHeight="1">
      <c r="A559" s="1289" t="s">
        <v>592</v>
      </c>
      <c r="B559" s="1095" t="s">
        <v>2236</v>
      </c>
      <c r="C559" s="1071" t="s">
        <v>1162</v>
      </c>
      <c r="D559" s="1096">
        <v>4603781376348</v>
      </c>
      <c r="E559" s="787">
        <v>3305100000</v>
      </c>
      <c r="F559" s="787" t="s">
        <v>1308</v>
      </c>
      <c r="G559" s="1074" t="s">
        <v>9</v>
      </c>
      <c r="H559" s="1074">
        <v>350</v>
      </c>
      <c r="I559" s="1074">
        <v>228</v>
      </c>
      <c r="J559" s="1074">
        <v>210</v>
      </c>
      <c r="K559" s="1074">
        <v>193</v>
      </c>
      <c r="L559" s="507">
        <v>6</v>
      </c>
      <c r="M559" s="507">
        <v>19</v>
      </c>
      <c r="N559" s="1074"/>
      <c r="O559" s="801">
        <f t="shared" si="10"/>
        <v>0</v>
      </c>
      <c r="P559" s="1042">
        <f>IF(Лист2!$D$2&gt;=60000,Лист1!K559*Лист1!N559,IF(Лист2!$C$2&gt;=30000,Лист1!J559*Лист1!N559,Лист1!I559*Лист1!N559))</f>
        <v>0</v>
      </c>
      <c r="Q559" s="1036" t="s">
        <v>2684</v>
      </c>
      <c r="R559" s="1161"/>
      <c r="S559" s="951"/>
      <c r="T559" s="998"/>
      <c r="U559" s="998"/>
      <c r="V559" s="998"/>
      <c r="W559" s="998"/>
      <c r="X559" s="998"/>
      <c r="Y559" s="998"/>
      <c r="Z559" s="998"/>
      <c r="AA559" s="998"/>
      <c r="AB559" s="998"/>
      <c r="AC559" s="998"/>
      <c r="AD559" s="998"/>
      <c r="AE559" s="998"/>
      <c r="AF559" s="998"/>
    </row>
    <row r="560" spans="1:32" s="974" customFormat="1" ht="24.9" customHeight="1">
      <c r="A560" s="1202"/>
      <c r="B560" s="183" t="s">
        <v>2237</v>
      </c>
      <c r="C560" s="98" t="s">
        <v>215</v>
      </c>
      <c r="D560" s="140">
        <v>4603736690611</v>
      </c>
      <c r="E560" s="787">
        <v>3305100000</v>
      </c>
      <c r="F560" s="454" t="s">
        <v>888</v>
      </c>
      <c r="G560" s="471" t="s">
        <v>9</v>
      </c>
      <c r="H560" s="471">
        <v>500</v>
      </c>
      <c r="I560" s="471">
        <v>325</v>
      </c>
      <c r="J560" s="471">
        <v>300</v>
      </c>
      <c r="K560" s="471">
        <v>275</v>
      </c>
      <c r="L560" s="42">
        <v>15</v>
      </c>
      <c r="M560" s="42"/>
      <c r="N560" s="61"/>
      <c r="O560" s="801">
        <f t="shared" si="10"/>
        <v>0</v>
      </c>
      <c r="P560" s="794">
        <f>IF(Лист2!$D$2&gt;=60000,Лист1!K560*Лист1!N560,IF(Лист2!$C$2&gt;=30000,Лист1!J560*Лист1!N560,Лист1!I560*Лист1!N560))</f>
        <v>0</v>
      </c>
      <c r="Q560" s="1036"/>
      <c r="R560" s="951"/>
      <c r="S560" s="951"/>
      <c r="T560" s="973"/>
      <c r="U560" s="973"/>
      <c r="V560" s="973"/>
      <c r="W560" s="973"/>
      <c r="X560" s="973"/>
      <c r="Y560" s="973"/>
      <c r="Z560" s="973"/>
      <c r="AA560" s="973"/>
      <c r="AB560" s="973"/>
      <c r="AC560" s="973"/>
      <c r="AD560" s="973"/>
      <c r="AE560" s="973"/>
      <c r="AF560" s="973"/>
    </row>
    <row r="561" spans="1:32" s="974" customFormat="1" ht="37.950000000000003" customHeight="1">
      <c r="A561" s="1202"/>
      <c r="B561" s="789" t="s">
        <v>2238</v>
      </c>
      <c r="C561" s="98" t="s">
        <v>216</v>
      </c>
      <c r="D561" s="140">
        <v>4603736690628</v>
      </c>
      <c r="E561" s="787">
        <v>3305100000</v>
      </c>
      <c r="F561" s="408" t="s">
        <v>889</v>
      </c>
      <c r="G561" s="471" t="s">
        <v>9</v>
      </c>
      <c r="H561" s="471">
        <v>550</v>
      </c>
      <c r="I561" s="471">
        <v>357</v>
      </c>
      <c r="J561" s="471">
        <v>330</v>
      </c>
      <c r="K561" s="471">
        <v>302</v>
      </c>
      <c r="L561" s="42">
        <v>15</v>
      </c>
      <c r="M561" s="42"/>
      <c r="N561" s="61"/>
      <c r="O561" s="801">
        <f t="shared" si="10"/>
        <v>0</v>
      </c>
      <c r="P561" s="794">
        <f>IF(Лист2!$D$2&gt;=60000,Лист1!K561*Лист1!N561,IF(Лист2!$C$2&gt;=30000,Лист1!J561*Лист1!N561,Лист1!I561*Лист1!N561))</f>
        <v>0</v>
      </c>
      <c r="Q561" s="1036"/>
      <c r="R561" s="951"/>
      <c r="S561" s="951"/>
      <c r="T561" s="973"/>
      <c r="U561" s="973"/>
      <c r="V561" s="973"/>
      <c r="W561" s="973"/>
      <c r="X561" s="973"/>
      <c r="Y561" s="973"/>
      <c r="Z561" s="973"/>
      <c r="AA561" s="973"/>
      <c r="AB561" s="973"/>
      <c r="AC561" s="973"/>
      <c r="AD561" s="973"/>
      <c r="AE561" s="973"/>
      <c r="AF561" s="973"/>
    </row>
    <row r="562" spans="1:32" s="974" customFormat="1" ht="24.9" customHeight="1">
      <c r="A562" s="1202"/>
      <c r="B562" s="789" t="s">
        <v>2239</v>
      </c>
      <c r="C562" s="98" t="s">
        <v>217</v>
      </c>
      <c r="D562" s="140">
        <v>4603736690635</v>
      </c>
      <c r="E562" s="787">
        <v>3305100000</v>
      </c>
      <c r="F562" s="408" t="s">
        <v>890</v>
      </c>
      <c r="G562" s="471" t="s">
        <v>9</v>
      </c>
      <c r="H562" s="42">
        <v>390</v>
      </c>
      <c r="I562" s="42">
        <v>254</v>
      </c>
      <c r="J562" s="42">
        <v>234</v>
      </c>
      <c r="K562" s="42">
        <v>215</v>
      </c>
      <c r="L562" s="42">
        <v>8</v>
      </c>
      <c r="M562" s="42">
        <v>16</v>
      </c>
      <c r="N562" s="61"/>
      <c r="O562" s="801">
        <f t="shared" si="10"/>
        <v>0</v>
      </c>
      <c r="P562" s="794">
        <f>IF(Лист2!$D$2&gt;=60000,Лист1!K562*Лист1!N562,IF(Лист2!$C$2&gt;=30000,Лист1!J562*Лист1!N562,Лист1!I562*Лист1!N562))</f>
        <v>0</v>
      </c>
      <c r="Q562" s="1036"/>
      <c r="R562" s="951"/>
      <c r="S562" s="951"/>
      <c r="T562" s="973"/>
      <c r="U562" s="973"/>
      <c r="V562" s="973"/>
      <c r="W562" s="973"/>
      <c r="X562" s="973"/>
      <c r="Y562" s="973"/>
      <c r="Z562" s="973"/>
      <c r="AA562" s="973"/>
      <c r="AB562" s="973"/>
      <c r="AC562" s="973"/>
      <c r="AD562" s="973"/>
      <c r="AE562" s="973"/>
      <c r="AF562" s="973"/>
    </row>
    <row r="563" spans="1:32" s="974" customFormat="1" ht="24.9" customHeight="1">
      <c r="A563" s="1202"/>
      <c r="B563" s="789" t="s">
        <v>2240</v>
      </c>
      <c r="C563" s="98" t="s">
        <v>340</v>
      </c>
      <c r="D563" s="140">
        <v>4603739874056</v>
      </c>
      <c r="E563" s="787">
        <v>3305100000</v>
      </c>
      <c r="F563" s="408" t="s">
        <v>891</v>
      </c>
      <c r="G563" s="471" t="s">
        <v>9</v>
      </c>
      <c r="H563" s="42">
        <v>390</v>
      </c>
      <c r="I563" s="42">
        <v>254</v>
      </c>
      <c r="J563" s="42">
        <v>234</v>
      </c>
      <c r="K563" s="42">
        <v>215</v>
      </c>
      <c r="L563" s="42">
        <v>8</v>
      </c>
      <c r="M563" s="42">
        <v>16</v>
      </c>
      <c r="N563" s="61"/>
      <c r="O563" s="801">
        <f t="shared" si="10"/>
        <v>0</v>
      </c>
      <c r="P563" s="794">
        <f>IF(Лист2!$D$2&gt;=60000,Лист1!K563*Лист1!N563,IF(Лист2!$C$2&gt;=30000,Лист1!J563*Лист1!N563,Лист1!I563*Лист1!N563))</f>
        <v>0</v>
      </c>
      <c r="Q563" s="1036"/>
      <c r="R563" s="951"/>
      <c r="S563" s="951"/>
      <c r="T563" s="973"/>
      <c r="U563" s="973"/>
      <c r="V563" s="973"/>
      <c r="W563" s="973"/>
      <c r="X563" s="973"/>
      <c r="Y563" s="973"/>
      <c r="Z563" s="973"/>
      <c r="AA563" s="973"/>
      <c r="AB563" s="973"/>
      <c r="AC563" s="973"/>
      <c r="AD563" s="973"/>
      <c r="AE563" s="973"/>
      <c r="AF563" s="973"/>
    </row>
    <row r="564" spans="1:32" s="974" customFormat="1" ht="31.95" customHeight="1">
      <c r="A564" s="1202"/>
      <c r="B564" s="789" t="s">
        <v>2241</v>
      </c>
      <c r="C564" s="98" t="s">
        <v>218</v>
      </c>
      <c r="D564" s="140">
        <v>4603736690642</v>
      </c>
      <c r="E564" s="787">
        <v>3305100000</v>
      </c>
      <c r="F564" s="408" t="s">
        <v>892</v>
      </c>
      <c r="G564" s="471" t="s">
        <v>9</v>
      </c>
      <c r="H564" s="42">
        <v>390</v>
      </c>
      <c r="I564" s="42">
        <v>254</v>
      </c>
      <c r="J564" s="42">
        <v>234</v>
      </c>
      <c r="K564" s="42">
        <v>215</v>
      </c>
      <c r="L564" s="42">
        <v>8</v>
      </c>
      <c r="M564" s="42">
        <v>16</v>
      </c>
      <c r="N564" s="61"/>
      <c r="O564" s="801">
        <f t="shared" si="10"/>
        <v>0</v>
      </c>
      <c r="P564" s="794">
        <f>IF(Лист2!$D$2&gt;=60000,Лист1!K564*Лист1!N564,IF(Лист2!$C$2&gt;=30000,Лист1!J564*Лист1!N564,Лист1!I564*Лист1!N564))</f>
        <v>0</v>
      </c>
      <c r="Q564" s="1036"/>
      <c r="R564" s="951"/>
      <c r="S564" s="951"/>
      <c r="T564" s="973"/>
      <c r="U564" s="973"/>
      <c r="V564" s="973"/>
      <c r="W564" s="973"/>
      <c r="X564" s="973"/>
      <c r="Y564" s="973"/>
      <c r="Z564" s="973"/>
      <c r="AA564" s="973"/>
      <c r="AB564" s="973"/>
      <c r="AC564" s="973"/>
      <c r="AD564" s="973"/>
      <c r="AE564" s="973"/>
      <c r="AF564" s="973"/>
    </row>
    <row r="565" spans="1:32" s="974" customFormat="1" ht="24.9" customHeight="1">
      <c r="A565" s="1202"/>
      <c r="B565" s="789" t="s">
        <v>2242</v>
      </c>
      <c r="C565" s="98" t="s">
        <v>219</v>
      </c>
      <c r="D565" s="140">
        <v>4603736690659</v>
      </c>
      <c r="E565" s="787">
        <v>3305100000</v>
      </c>
      <c r="F565" s="408" t="s">
        <v>893</v>
      </c>
      <c r="G565" s="471" t="s">
        <v>9</v>
      </c>
      <c r="H565" s="42">
        <v>390</v>
      </c>
      <c r="I565" s="42">
        <v>254</v>
      </c>
      <c r="J565" s="42">
        <v>234</v>
      </c>
      <c r="K565" s="42">
        <v>215</v>
      </c>
      <c r="L565" s="42">
        <v>8</v>
      </c>
      <c r="M565" s="42">
        <v>16</v>
      </c>
      <c r="N565" s="61"/>
      <c r="O565" s="801">
        <f t="shared" si="10"/>
        <v>0</v>
      </c>
      <c r="P565" s="794">
        <f>IF(Лист2!$D$2&gt;=60000,Лист1!K565*Лист1!N565,IF(Лист2!$C$2&gt;=30000,Лист1!J565*Лист1!N565,Лист1!I565*Лист1!N565))</f>
        <v>0</v>
      </c>
      <c r="Q565" s="1036"/>
      <c r="R565" s="951"/>
      <c r="S565" s="951"/>
      <c r="T565" s="973"/>
      <c r="U565" s="973"/>
      <c r="V565" s="973"/>
      <c r="W565" s="973"/>
      <c r="X565" s="973"/>
      <c r="Y565" s="973"/>
      <c r="Z565" s="973"/>
      <c r="AA565" s="973"/>
      <c r="AB565" s="973"/>
      <c r="AC565" s="973"/>
      <c r="AD565" s="973"/>
      <c r="AE565" s="973"/>
      <c r="AF565" s="973"/>
    </row>
    <row r="566" spans="1:32" s="974" customFormat="1" ht="24.9" customHeight="1">
      <c r="A566" s="1202"/>
      <c r="B566" s="789" t="s">
        <v>2243</v>
      </c>
      <c r="C566" s="98" t="s">
        <v>220</v>
      </c>
      <c r="D566" s="140">
        <v>4603736690666</v>
      </c>
      <c r="E566" s="787">
        <v>3304990000</v>
      </c>
      <c r="F566" s="408" t="s">
        <v>894</v>
      </c>
      <c r="G566" s="471" t="s">
        <v>9</v>
      </c>
      <c r="H566" s="42">
        <v>390</v>
      </c>
      <c r="I566" s="42">
        <v>254</v>
      </c>
      <c r="J566" s="42">
        <v>234</v>
      </c>
      <c r="K566" s="42">
        <v>215</v>
      </c>
      <c r="L566" s="42">
        <v>8</v>
      </c>
      <c r="M566" s="42">
        <v>16</v>
      </c>
      <c r="N566" s="61"/>
      <c r="O566" s="801">
        <f t="shared" si="10"/>
        <v>0</v>
      </c>
      <c r="P566" s="794">
        <f>IF(Лист2!$D$2&gt;=60000,Лист1!K566*Лист1!N566,IF(Лист2!$C$2&gt;=30000,Лист1!J566*Лист1!N566,Лист1!I566*Лист1!N566))</f>
        <v>0</v>
      </c>
      <c r="Q566" s="1036"/>
      <c r="R566" s="951"/>
      <c r="S566" s="951"/>
      <c r="T566" s="973"/>
      <c r="U566" s="973"/>
      <c r="V566" s="973"/>
      <c r="W566" s="973"/>
      <c r="X566" s="973"/>
      <c r="Y566" s="973"/>
      <c r="Z566" s="973"/>
      <c r="AA566" s="973"/>
      <c r="AB566" s="973"/>
      <c r="AC566" s="973"/>
      <c r="AD566" s="973"/>
      <c r="AE566" s="973"/>
      <c r="AF566" s="973"/>
    </row>
    <row r="567" spans="1:32" s="974" customFormat="1" ht="24.9" customHeight="1">
      <c r="A567" s="1202"/>
      <c r="B567" s="789" t="s">
        <v>2244</v>
      </c>
      <c r="C567" s="98" t="s">
        <v>221</v>
      </c>
      <c r="D567" s="140">
        <v>4603736690673</v>
      </c>
      <c r="E567" s="787">
        <v>3305100000</v>
      </c>
      <c r="F567" s="408" t="s">
        <v>895</v>
      </c>
      <c r="G567" s="471" t="s">
        <v>9</v>
      </c>
      <c r="H567" s="42">
        <v>490</v>
      </c>
      <c r="I567" s="42">
        <v>319</v>
      </c>
      <c r="J567" s="42">
        <v>294</v>
      </c>
      <c r="K567" s="42">
        <v>270</v>
      </c>
      <c r="L567" s="42">
        <v>9</v>
      </c>
      <c r="M567" s="42"/>
      <c r="N567" s="61"/>
      <c r="O567" s="801">
        <f t="shared" si="10"/>
        <v>0</v>
      </c>
      <c r="P567" s="794">
        <f>IF(Лист2!$D$2&gt;=60000,Лист1!K567*Лист1!N567,IF(Лист2!$C$2&gt;=30000,Лист1!J567*Лист1!N567,Лист1!I567*Лист1!N567))</f>
        <v>0</v>
      </c>
      <c r="Q567" s="1036"/>
      <c r="R567" s="951"/>
      <c r="S567" s="951"/>
      <c r="T567" s="973"/>
      <c r="U567" s="973"/>
      <c r="V567" s="973"/>
      <c r="W567" s="973"/>
      <c r="X567" s="973"/>
      <c r="Y567" s="973"/>
      <c r="Z567" s="973"/>
      <c r="AA567" s="973"/>
      <c r="AB567" s="973"/>
      <c r="AC567" s="973"/>
      <c r="AD567" s="973"/>
      <c r="AE567" s="973"/>
      <c r="AF567" s="973"/>
    </row>
    <row r="568" spans="1:32" s="974" customFormat="1" ht="24.9" customHeight="1">
      <c r="A568" s="1202"/>
      <c r="B568" s="789" t="s">
        <v>2245</v>
      </c>
      <c r="C568" s="98" t="s">
        <v>222</v>
      </c>
      <c r="D568" s="140">
        <v>4603736690680</v>
      </c>
      <c r="E568" s="787">
        <v>3304990000</v>
      </c>
      <c r="F568" s="408" t="s">
        <v>896</v>
      </c>
      <c r="G568" s="42" t="s">
        <v>9</v>
      </c>
      <c r="H568" s="42">
        <v>500</v>
      </c>
      <c r="I568" s="507">
        <v>325</v>
      </c>
      <c r="J568" s="507">
        <v>300</v>
      </c>
      <c r="K568" s="507">
        <v>275</v>
      </c>
      <c r="L568" s="42">
        <v>10</v>
      </c>
      <c r="M568" s="42">
        <v>40</v>
      </c>
      <c r="N568" s="61"/>
      <c r="O568" s="801">
        <f t="shared" si="10"/>
        <v>0</v>
      </c>
      <c r="P568" s="794">
        <f>IF(Лист2!$D$2&gt;=60000,Лист1!K568*Лист1!N568,IF(Лист2!$C$2&gt;=30000,Лист1!J568*Лист1!N568,Лист1!I568*Лист1!N568))</f>
        <v>0</v>
      </c>
      <c r="Q568" s="1036"/>
      <c r="R568" s="951"/>
      <c r="S568" s="951"/>
      <c r="T568" s="973"/>
      <c r="U568" s="973"/>
      <c r="V568" s="973"/>
      <c r="W568" s="973"/>
      <c r="X568" s="973"/>
      <c r="Y568" s="973"/>
      <c r="Z568" s="973"/>
      <c r="AA568" s="973"/>
      <c r="AB568" s="973"/>
      <c r="AC568" s="973"/>
      <c r="AD568" s="973"/>
      <c r="AE568" s="973"/>
      <c r="AF568" s="973"/>
    </row>
    <row r="569" spans="1:32" s="974" customFormat="1" ht="24.9" customHeight="1">
      <c r="A569" s="1202"/>
      <c r="B569" s="789" t="s">
        <v>2246</v>
      </c>
      <c r="C569" s="98" t="s">
        <v>223</v>
      </c>
      <c r="D569" s="140">
        <v>4603736690697</v>
      </c>
      <c r="E569" s="787">
        <v>3304990000</v>
      </c>
      <c r="F569" s="408" t="s">
        <v>897</v>
      </c>
      <c r="G569" s="471" t="s">
        <v>9</v>
      </c>
      <c r="H569" s="42">
        <v>500</v>
      </c>
      <c r="I569" s="787">
        <v>325</v>
      </c>
      <c r="J569" s="507">
        <v>300</v>
      </c>
      <c r="K569" s="507">
        <v>275</v>
      </c>
      <c r="L569" s="42">
        <v>10</v>
      </c>
      <c r="M569" s="42">
        <v>40</v>
      </c>
      <c r="N569" s="61"/>
      <c r="O569" s="801">
        <f t="shared" si="10"/>
        <v>0</v>
      </c>
      <c r="P569" s="794">
        <f>IF(Лист2!$D$2&gt;=60000,Лист1!K569*Лист1!N569,IF(Лист2!$C$2&gt;=30000,Лист1!J569*Лист1!N569,Лист1!I569*Лист1!N569))</f>
        <v>0</v>
      </c>
      <c r="Q569" s="1036"/>
      <c r="R569" s="951"/>
      <c r="S569" s="951"/>
      <c r="T569" s="973"/>
      <c r="U569" s="973"/>
      <c r="V569" s="973"/>
      <c r="W569" s="973"/>
      <c r="X569" s="973"/>
      <c r="Y569" s="973"/>
      <c r="Z569" s="973"/>
      <c r="AA569" s="973"/>
      <c r="AB569" s="973"/>
      <c r="AC569" s="973"/>
      <c r="AD569" s="973"/>
      <c r="AE569" s="973"/>
      <c r="AF569" s="973"/>
    </row>
    <row r="570" spans="1:32" s="974" customFormat="1" ht="32.4" customHeight="1">
      <c r="A570" s="1202"/>
      <c r="B570" s="789" t="s">
        <v>2247</v>
      </c>
      <c r="C570" s="98" t="s">
        <v>1159</v>
      </c>
      <c r="D570" s="140">
        <v>4603781375938</v>
      </c>
      <c r="E570" s="787">
        <v>3306100000</v>
      </c>
      <c r="F570" s="408" t="s">
        <v>1604</v>
      </c>
      <c r="G570" s="471" t="s">
        <v>9</v>
      </c>
      <c r="H570" s="42">
        <v>350</v>
      </c>
      <c r="I570" s="42">
        <v>228</v>
      </c>
      <c r="J570" s="42">
        <v>210</v>
      </c>
      <c r="K570" s="42">
        <v>192</v>
      </c>
      <c r="L570" s="42">
        <v>10</v>
      </c>
      <c r="M570" s="42">
        <v>40</v>
      </c>
      <c r="N570" s="61"/>
      <c r="O570" s="801">
        <f t="shared" si="10"/>
        <v>0</v>
      </c>
      <c r="P570" s="794">
        <f>IF(Лист2!$D$2&gt;=60000,Лист1!K570*Лист1!N570,IF(Лист2!$C$2&gt;=30000,Лист1!J570*Лист1!N570,Лист1!I570*Лист1!N570))</f>
        <v>0</v>
      </c>
      <c r="Q570" s="1036"/>
      <c r="R570" s="951"/>
      <c r="S570" s="951"/>
      <c r="T570" s="973"/>
      <c r="U570" s="973"/>
      <c r="V570" s="973"/>
      <c r="W570" s="973"/>
      <c r="X570" s="973"/>
      <c r="Y570" s="973"/>
      <c r="Z570" s="973"/>
      <c r="AA570" s="973"/>
      <c r="AB570" s="973"/>
      <c r="AC570" s="973"/>
      <c r="AD570" s="973"/>
      <c r="AE570" s="973"/>
      <c r="AF570" s="973"/>
    </row>
    <row r="571" spans="1:32" s="974" customFormat="1" ht="24.9" customHeight="1" thickBot="1">
      <c r="A571" s="1202"/>
      <c r="B571" s="733" t="s">
        <v>2248</v>
      </c>
      <c r="C571" s="98" t="s">
        <v>1160</v>
      </c>
      <c r="D571" s="140">
        <v>4603781375921</v>
      </c>
      <c r="E571" s="787">
        <v>3306900000</v>
      </c>
      <c r="F571" s="787" t="s">
        <v>1309</v>
      </c>
      <c r="G571" s="471" t="s">
        <v>9</v>
      </c>
      <c r="H571" s="204">
        <v>280</v>
      </c>
      <c r="I571" s="204">
        <v>182</v>
      </c>
      <c r="J571" s="204">
        <v>168</v>
      </c>
      <c r="K571" s="42">
        <v>154</v>
      </c>
      <c r="L571" s="734">
        <v>9</v>
      </c>
      <c r="M571" s="426">
        <v>16</v>
      </c>
      <c r="N571" s="61"/>
      <c r="O571" s="801">
        <f t="shared" si="10"/>
        <v>0</v>
      </c>
      <c r="P571" s="794">
        <f>IF(Лист2!$D$2&gt;=60000,Лист1!K571*Лист1!N571,IF(Лист2!$C$2&gt;=30000,Лист1!J571*Лист1!N571,Лист1!I571*Лист1!N571))</f>
        <v>0</v>
      </c>
      <c r="Q571" s="1036"/>
      <c r="R571" s="951"/>
      <c r="S571" s="951"/>
      <c r="T571" s="973"/>
      <c r="U571" s="973"/>
      <c r="V571" s="973"/>
      <c r="W571" s="973"/>
      <c r="X571" s="973"/>
      <c r="Y571" s="973"/>
      <c r="Z571" s="973"/>
      <c r="AA571" s="973"/>
      <c r="AB571" s="973"/>
      <c r="AC571" s="973"/>
      <c r="AD571" s="973"/>
      <c r="AE571" s="973"/>
      <c r="AF571" s="973"/>
    </row>
    <row r="572" spans="1:32" s="974" customFormat="1" ht="40.5" hidden="1" customHeight="1" thickBot="1">
      <c r="A572" s="1203"/>
      <c r="B572" s="1092" t="s">
        <v>2249</v>
      </c>
      <c r="C572" s="1097" t="s">
        <v>224</v>
      </c>
      <c r="D572" s="1094">
        <v>4603736690710</v>
      </c>
      <c r="E572" s="787">
        <v>3307200000</v>
      </c>
      <c r="F572" s="455" t="s">
        <v>898</v>
      </c>
      <c r="G572" s="1098" t="s">
        <v>9</v>
      </c>
      <c r="H572" s="1093">
        <v>390</v>
      </c>
      <c r="I572" s="1093">
        <v>254</v>
      </c>
      <c r="J572" s="1093">
        <v>234</v>
      </c>
      <c r="K572" s="1093">
        <v>215</v>
      </c>
      <c r="L572" s="204">
        <v>9</v>
      </c>
      <c r="M572" s="204"/>
      <c r="N572" s="1089"/>
      <c r="O572" s="801">
        <f t="shared" si="10"/>
        <v>0</v>
      </c>
      <c r="P572" s="1042">
        <f>IF(Лист2!$D$2&gt;=60000,Лист1!K572*Лист1!N572,IF(Лист2!$C$2&gt;=30000,Лист1!J572*Лист1!N572,Лист1!I572*Лист1!N572))</f>
        <v>0</v>
      </c>
      <c r="Q572" s="1036" t="s">
        <v>2684</v>
      </c>
      <c r="R572" s="1161"/>
      <c r="S572" s="951"/>
      <c r="T572" s="973"/>
      <c r="U572" s="973"/>
      <c r="V572" s="973"/>
      <c r="W572" s="973"/>
      <c r="X572" s="973"/>
      <c r="Y572" s="973"/>
      <c r="Z572" s="973"/>
      <c r="AA572" s="973"/>
      <c r="AB572" s="973"/>
      <c r="AC572" s="973"/>
      <c r="AD572" s="973"/>
      <c r="AE572" s="973"/>
      <c r="AF572" s="973"/>
    </row>
    <row r="573" spans="1:32" s="974" customFormat="1" ht="24.9" customHeight="1" thickBot="1">
      <c r="A573" s="1233" t="s">
        <v>578</v>
      </c>
      <c r="B573" s="1234"/>
      <c r="C573" s="696"/>
      <c r="D573" s="696"/>
      <c r="E573" s="941"/>
      <c r="F573" s="941"/>
      <c r="G573" s="289"/>
      <c r="H573" s="289"/>
      <c r="I573" s="289"/>
      <c r="J573" s="289"/>
      <c r="K573" s="289"/>
      <c r="L573" s="289"/>
      <c r="M573" s="289"/>
      <c r="N573" s="290"/>
      <c r="O573" s="321"/>
      <c r="P573" s="290"/>
      <c r="Q573" s="1036"/>
      <c r="R573" s="951"/>
      <c r="S573" s="951"/>
      <c r="T573" s="973"/>
      <c r="U573" s="973"/>
      <c r="V573" s="973"/>
      <c r="W573" s="973"/>
      <c r="X573" s="973"/>
      <c r="Y573" s="973"/>
      <c r="Z573" s="973"/>
      <c r="AA573" s="973"/>
      <c r="AB573" s="973"/>
      <c r="AC573" s="973"/>
      <c r="AD573" s="973"/>
      <c r="AE573" s="973"/>
      <c r="AF573" s="973"/>
    </row>
    <row r="574" spans="1:32" s="979" customFormat="1" ht="24.9" customHeight="1">
      <c r="A574" s="1295" t="s">
        <v>578</v>
      </c>
      <c r="B574" s="427" t="s">
        <v>2184</v>
      </c>
      <c r="C574" s="649" t="s">
        <v>579</v>
      </c>
      <c r="D574" s="688">
        <v>4603749313194</v>
      </c>
      <c r="E574" s="787">
        <v>3304990000</v>
      </c>
      <c r="F574" s="454" t="s">
        <v>899</v>
      </c>
      <c r="G574" s="221" t="s">
        <v>9</v>
      </c>
      <c r="H574" s="428">
        <v>450</v>
      </c>
      <c r="I574" s="428">
        <v>293</v>
      </c>
      <c r="J574" s="428">
        <v>270</v>
      </c>
      <c r="K574" s="428">
        <v>248</v>
      </c>
      <c r="L574" s="221">
        <v>6</v>
      </c>
      <c r="M574" s="221">
        <v>19</v>
      </c>
      <c r="N574" s="221"/>
      <c r="O574" s="801">
        <f t="shared" ref="O574:O628" si="11">N574/L574</f>
        <v>0</v>
      </c>
      <c r="P574" s="794">
        <f>IF(Лист2!$D$2&gt;=60000,Лист1!K574*Лист1!N574,IF(Лист2!$C$2&gt;=30000,Лист1!J574*Лист1!N574,Лист1!I574*Лист1!N574))</f>
        <v>0</v>
      </c>
      <c r="Q574" s="1036"/>
      <c r="R574" s="951"/>
      <c r="S574" s="951"/>
      <c r="T574" s="978"/>
      <c r="U574" s="978"/>
      <c r="V574" s="978"/>
      <c r="W574" s="978"/>
      <c r="X574" s="978"/>
      <c r="Y574" s="978"/>
      <c r="Z574" s="978"/>
      <c r="AA574" s="978"/>
      <c r="AB574" s="978"/>
      <c r="AC574" s="978"/>
      <c r="AD574" s="978"/>
      <c r="AE574" s="978"/>
      <c r="AF574" s="978"/>
    </row>
    <row r="575" spans="1:32" s="979" customFormat="1" ht="24.9" customHeight="1">
      <c r="A575" s="1296"/>
      <c r="B575" s="413" t="s">
        <v>1657</v>
      </c>
      <c r="C575" s="100" t="s">
        <v>580</v>
      </c>
      <c r="D575" s="137">
        <v>4603749313200</v>
      </c>
      <c r="E575" s="42">
        <v>3304990000</v>
      </c>
      <c r="F575" s="408" t="s">
        <v>900</v>
      </c>
      <c r="G575" s="42" t="s">
        <v>9</v>
      </c>
      <c r="H575" s="17">
        <v>500</v>
      </c>
      <c r="I575" s="421">
        <v>325</v>
      </c>
      <c r="J575" s="422">
        <v>300</v>
      </c>
      <c r="K575" s="421">
        <v>275</v>
      </c>
      <c r="L575" s="42">
        <v>6</v>
      </c>
      <c r="M575" s="42">
        <v>19</v>
      </c>
      <c r="N575" s="42"/>
      <c r="O575" s="801">
        <f t="shared" si="11"/>
        <v>0</v>
      </c>
      <c r="P575" s="794">
        <f>IF(Лист2!$D$2&gt;=60000,Лист1!K575*Лист1!N575,IF(Лист2!$C$2&gt;=30000,Лист1!J575*Лист1!N575,Лист1!I575*Лист1!N575))</f>
        <v>0</v>
      </c>
      <c r="Q575" s="1036"/>
      <c r="R575" s="951"/>
      <c r="S575" s="951"/>
      <c r="T575" s="978"/>
      <c r="U575" s="978"/>
      <c r="V575" s="978"/>
      <c r="W575" s="978"/>
      <c r="X575" s="978"/>
      <c r="Y575" s="978"/>
      <c r="Z575" s="978"/>
      <c r="AA575" s="978"/>
      <c r="AB575" s="978"/>
      <c r="AC575" s="978"/>
      <c r="AD575" s="978"/>
      <c r="AE575" s="978"/>
      <c r="AF575" s="978"/>
    </row>
    <row r="576" spans="1:32" s="979" customFormat="1" ht="20.25" customHeight="1">
      <c r="A576" s="1297"/>
      <c r="B576" s="413" t="s">
        <v>2332</v>
      </c>
      <c r="C576" s="101" t="s">
        <v>581</v>
      </c>
      <c r="D576" s="137">
        <v>4603749313187</v>
      </c>
      <c r="E576" s="42">
        <v>3304990000</v>
      </c>
      <c r="F576" s="408" t="s">
        <v>901</v>
      </c>
      <c r="G576" s="42" t="s">
        <v>9</v>
      </c>
      <c r="H576" s="17">
        <v>400</v>
      </c>
      <c r="I576" s="457">
        <v>260</v>
      </c>
      <c r="J576" s="457">
        <v>240</v>
      </c>
      <c r="K576" s="457">
        <v>220</v>
      </c>
      <c r="L576" s="42">
        <v>6</v>
      </c>
      <c r="M576" s="42">
        <v>19</v>
      </c>
      <c r="N576" s="42"/>
      <c r="O576" s="801">
        <f t="shared" si="11"/>
        <v>0</v>
      </c>
      <c r="P576" s="794">
        <f>IF(Лист2!$D$2&gt;=60000,Лист1!K576*Лист1!N576,IF(Лист2!$C$2&gt;=30000,Лист1!J576*Лист1!N576,Лист1!I576*Лист1!N576))</f>
        <v>0</v>
      </c>
      <c r="Q576" s="1036"/>
      <c r="R576" s="951"/>
      <c r="S576" s="1161"/>
      <c r="T576" s="978"/>
      <c r="U576" s="978"/>
      <c r="V576" s="978"/>
      <c r="W576" s="978"/>
      <c r="X576" s="978"/>
      <c r="Y576" s="978"/>
      <c r="Z576" s="978"/>
      <c r="AA576" s="978"/>
      <c r="AB576" s="978"/>
      <c r="AC576" s="978"/>
      <c r="AD576" s="978"/>
      <c r="AE576" s="978"/>
      <c r="AF576" s="978"/>
    </row>
    <row r="577" spans="1:32" s="979" customFormat="1" ht="24.9" customHeight="1">
      <c r="A577" s="1296"/>
      <c r="B577" s="375" t="s">
        <v>2517</v>
      </c>
      <c r="C577" s="542" t="s">
        <v>2096</v>
      </c>
      <c r="D577" s="697">
        <v>4620143627191</v>
      </c>
      <c r="E577" s="782">
        <v>3304990000</v>
      </c>
      <c r="F577" s="518" t="s">
        <v>2097</v>
      </c>
      <c r="G577" s="151" t="s">
        <v>9</v>
      </c>
      <c r="H577" s="502">
        <v>400</v>
      </c>
      <c r="I577" s="227">
        <v>260</v>
      </c>
      <c r="J577" s="227">
        <v>240</v>
      </c>
      <c r="K577" s="227">
        <v>220</v>
      </c>
      <c r="L577" s="783">
        <v>6</v>
      </c>
      <c r="M577" s="783">
        <v>19</v>
      </c>
      <c r="N577" s="783"/>
      <c r="O577" s="321"/>
      <c r="P577" s="791">
        <f>IF(Лист2!$D$2&gt;=60000,Лист1!K577*Лист1!N577,IF(Лист2!$C$2&gt;=30000,Лист1!J577*Лист1!N577,Лист1!I577*Лист1!N577))</f>
        <v>0</v>
      </c>
      <c r="Q577" s="1036"/>
      <c r="R577" s="951"/>
      <c r="S577" s="951"/>
      <c r="T577" s="978"/>
      <c r="U577" s="978"/>
      <c r="V577" s="978"/>
      <c r="W577" s="978"/>
      <c r="X577" s="978"/>
      <c r="Y577" s="978"/>
      <c r="Z577" s="978"/>
      <c r="AA577" s="978"/>
      <c r="AB577" s="978"/>
      <c r="AC577" s="978"/>
      <c r="AD577" s="978"/>
      <c r="AE577" s="978"/>
      <c r="AF577" s="978"/>
    </row>
    <row r="578" spans="1:32" s="979" customFormat="1" ht="24.9" customHeight="1">
      <c r="A578" s="1296"/>
      <c r="B578" s="375" t="s">
        <v>1015</v>
      </c>
      <c r="C578" s="218" t="s">
        <v>1012</v>
      </c>
      <c r="D578" s="138">
        <v>4603766013954</v>
      </c>
      <c r="E578" s="19">
        <v>3401300000</v>
      </c>
      <c r="F578" s="19" t="s">
        <v>1310</v>
      </c>
      <c r="G578" s="151" t="s">
        <v>9</v>
      </c>
      <c r="H578" s="17">
        <v>450</v>
      </c>
      <c r="I578" s="9">
        <v>293</v>
      </c>
      <c r="J578" s="9">
        <v>270</v>
      </c>
      <c r="K578" s="9">
        <v>248</v>
      </c>
      <c r="L578" s="42">
        <v>6</v>
      </c>
      <c r="M578" s="42">
        <v>19</v>
      </c>
      <c r="N578" s="42"/>
      <c r="O578" s="321">
        <f t="shared" si="11"/>
        <v>0</v>
      </c>
      <c r="P578" s="791">
        <f>IF(Лист2!$D$2&gt;=60000,Лист1!K578*Лист1!N578,IF(Лист2!$C$2&gt;=30000,Лист1!J578*Лист1!N578,Лист1!I578*Лист1!N578))</f>
        <v>0</v>
      </c>
      <c r="Q578" s="1036"/>
      <c r="R578" s="951"/>
      <c r="S578" s="951"/>
      <c r="T578" s="978"/>
      <c r="U578" s="978"/>
      <c r="V578" s="978"/>
      <c r="W578" s="978"/>
      <c r="X578" s="978"/>
      <c r="Y578" s="978"/>
      <c r="Z578" s="978"/>
      <c r="AA578" s="978"/>
      <c r="AB578" s="978"/>
      <c r="AC578" s="978"/>
      <c r="AD578" s="978"/>
      <c r="AE578" s="978"/>
      <c r="AF578" s="978"/>
    </row>
    <row r="579" spans="1:32" s="979" customFormat="1" ht="24.9" customHeight="1">
      <c r="A579" s="1296"/>
      <c r="B579" s="375" t="s">
        <v>1151</v>
      </c>
      <c r="C579" s="218" t="s">
        <v>1011</v>
      </c>
      <c r="D579" s="138">
        <v>4603766013961</v>
      </c>
      <c r="E579" s="118">
        <v>3304990000</v>
      </c>
      <c r="F579" s="118" t="s">
        <v>1315</v>
      </c>
      <c r="G579" s="151" t="s">
        <v>9</v>
      </c>
      <c r="H579" s="9">
        <v>300</v>
      </c>
      <c r="I579" s="9">
        <v>195</v>
      </c>
      <c r="J579" s="9">
        <v>180</v>
      </c>
      <c r="K579" s="9">
        <v>165</v>
      </c>
      <c r="L579" s="42">
        <v>6</v>
      </c>
      <c r="M579" s="42">
        <v>19</v>
      </c>
      <c r="N579" s="42"/>
      <c r="O579" s="321">
        <f t="shared" si="11"/>
        <v>0</v>
      </c>
      <c r="P579" s="791">
        <f>IF(Лист2!$D$2&gt;=60000,Лист1!K579*Лист1!N579,IF(Лист2!$C$2&gt;=30000,Лист1!J579*Лист1!N579,Лист1!I579*Лист1!N579))</f>
        <v>0</v>
      </c>
      <c r="Q579" s="1036"/>
      <c r="R579" s="951"/>
      <c r="S579" s="951"/>
      <c r="T579" s="978"/>
      <c r="U579" s="978"/>
      <c r="V579" s="978"/>
      <c r="W579" s="978"/>
      <c r="X579" s="978"/>
      <c r="Y579" s="978"/>
      <c r="Z579" s="978"/>
      <c r="AA579" s="978"/>
      <c r="AB579" s="978"/>
      <c r="AC579" s="978"/>
      <c r="AD579" s="978"/>
      <c r="AE579" s="978"/>
      <c r="AF579" s="978"/>
    </row>
    <row r="580" spans="1:32" s="979" customFormat="1" ht="24.9" customHeight="1">
      <c r="A580" s="1296"/>
      <c r="B580" s="375" t="s">
        <v>1148</v>
      </c>
      <c r="C580" s="218" t="s">
        <v>1013</v>
      </c>
      <c r="D580" s="138">
        <v>4603766013978</v>
      </c>
      <c r="E580" s="19">
        <v>3304990000</v>
      </c>
      <c r="F580" s="19" t="s">
        <v>1311</v>
      </c>
      <c r="G580" s="151" t="s">
        <v>9</v>
      </c>
      <c r="H580" s="9">
        <v>350</v>
      </c>
      <c r="I580" s="9">
        <v>228</v>
      </c>
      <c r="J580" s="9">
        <v>210</v>
      </c>
      <c r="K580" s="9">
        <v>193</v>
      </c>
      <c r="L580" s="42">
        <v>6</v>
      </c>
      <c r="M580" s="42">
        <v>19</v>
      </c>
      <c r="N580" s="42"/>
      <c r="O580" s="321">
        <f t="shared" si="11"/>
        <v>0</v>
      </c>
      <c r="P580" s="791">
        <f>IF(Лист2!$D$2&gt;=60000,Лист1!K580*Лист1!N580,IF(Лист2!$C$2&gt;=30000,Лист1!J580*Лист1!N580,Лист1!I580*Лист1!N580))</f>
        <v>0</v>
      </c>
      <c r="Q580" s="1036"/>
      <c r="R580" s="951"/>
      <c r="S580" s="951"/>
      <c r="T580" s="978"/>
      <c r="U580" s="978"/>
      <c r="V580" s="978"/>
      <c r="W580" s="978"/>
      <c r="X580" s="978"/>
      <c r="Y580" s="978"/>
      <c r="Z580" s="978"/>
      <c r="AA580" s="978"/>
      <c r="AB580" s="978"/>
      <c r="AC580" s="978"/>
      <c r="AD580" s="978"/>
      <c r="AE580" s="978"/>
      <c r="AF580" s="978"/>
    </row>
    <row r="581" spans="1:32" s="974" customFormat="1" ht="24.9" customHeight="1">
      <c r="A581" s="1296"/>
      <c r="B581" s="413" t="s">
        <v>1658</v>
      </c>
      <c r="C581" s="103" t="s">
        <v>1017</v>
      </c>
      <c r="D581" s="137">
        <v>4603766013985</v>
      </c>
      <c r="E581" s="787">
        <v>3307300000</v>
      </c>
      <c r="F581" s="787" t="s">
        <v>1313</v>
      </c>
      <c r="G581" s="42" t="s">
        <v>9</v>
      </c>
      <c r="H581" s="17">
        <v>350</v>
      </c>
      <c r="I581" s="430">
        <v>228</v>
      </c>
      <c r="J581" s="431">
        <v>210</v>
      </c>
      <c r="K581" s="430">
        <v>193</v>
      </c>
      <c r="L581" s="42">
        <v>6</v>
      </c>
      <c r="M581" s="42">
        <v>19</v>
      </c>
      <c r="N581" s="61"/>
      <c r="O581" s="801">
        <f t="shared" si="11"/>
        <v>0</v>
      </c>
      <c r="P581" s="794">
        <f>IF(Лист2!$D$2&gt;=60000,Лист1!K581*Лист1!N581,IF(Лист2!$C$2&gt;=30000,Лист1!J581*Лист1!N581,Лист1!I581*Лист1!N581))</f>
        <v>0</v>
      </c>
      <c r="Q581" s="1036"/>
      <c r="R581" s="951"/>
      <c r="S581" s="951"/>
      <c r="T581" s="973"/>
      <c r="U581" s="973"/>
      <c r="V581" s="973"/>
      <c r="W581" s="973"/>
      <c r="X581" s="973"/>
      <c r="Y581" s="973"/>
      <c r="Z581" s="973"/>
      <c r="AA581" s="973"/>
      <c r="AB581" s="973"/>
      <c r="AC581" s="973"/>
      <c r="AD581" s="973"/>
      <c r="AE581" s="973"/>
      <c r="AF581" s="973"/>
    </row>
    <row r="582" spans="1:32" s="974" customFormat="1" ht="24.9" customHeight="1">
      <c r="A582" s="1296"/>
      <c r="B582" s="413" t="s">
        <v>2393</v>
      </c>
      <c r="C582" s="103" t="s">
        <v>1014</v>
      </c>
      <c r="D582" s="137">
        <v>4603766013992</v>
      </c>
      <c r="E582" s="787">
        <v>3307300000</v>
      </c>
      <c r="F582" s="787" t="s">
        <v>1314</v>
      </c>
      <c r="G582" s="42" t="s">
        <v>9</v>
      </c>
      <c r="H582" s="17">
        <v>350</v>
      </c>
      <c r="I582" s="430">
        <v>228</v>
      </c>
      <c r="J582" s="431">
        <v>210</v>
      </c>
      <c r="K582" s="430">
        <v>193</v>
      </c>
      <c r="L582" s="42">
        <v>6</v>
      </c>
      <c r="M582" s="42">
        <v>19</v>
      </c>
      <c r="N582" s="61"/>
      <c r="O582" s="801">
        <f t="shared" si="11"/>
        <v>0</v>
      </c>
      <c r="P582" s="794">
        <f>IF(Лист2!$D$2&gt;=60000,Лист1!K582*Лист1!N582,IF(Лист2!$C$2&gt;=30000,Лист1!J582*Лист1!N582,Лист1!I582*Лист1!N582))</f>
        <v>0</v>
      </c>
      <c r="Q582" s="1036"/>
      <c r="R582" s="951"/>
      <c r="S582" s="951"/>
      <c r="T582" s="973"/>
      <c r="U582" s="973"/>
      <c r="V582" s="973"/>
      <c r="W582" s="973"/>
      <c r="X582" s="973"/>
      <c r="Y582" s="973"/>
      <c r="Z582" s="973"/>
      <c r="AA582" s="973"/>
      <c r="AB582" s="973"/>
      <c r="AC582" s="973"/>
      <c r="AD582" s="973"/>
      <c r="AE582" s="973"/>
      <c r="AF582" s="973"/>
    </row>
    <row r="583" spans="1:32" s="974" customFormat="1" ht="24.9" customHeight="1">
      <c r="A583" s="1296"/>
      <c r="B583" s="375" t="s">
        <v>1018</v>
      </c>
      <c r="C583" s="218" t="s">
        <v>1019</v>
      </c>
      <c r="D583" s="138">
        <v>4603766014005</v>
      </c>
      <c r="E583" s="19">
        <v>3307300000</v>
      </c>
      <c r="F583" s="19" t="s">
        <v>1312</v>
      </c>
      <c r="G583" s="151" t="s">
        <v>9</v>
      </c>
      <c r="H583" s="9">
        <v>350</v>
      </c>
      <c r="I583" s="9">
        <v>228</v>
      </c>
      <c r="J583" s="9">
        <v>210</v>
      </c>
      <c r="K583" s="9">
        <v>193</v>
      </c>
      <c r="L583" s="42">
        <v>6</v>
      </c>
      <c r="M583" s="42">
        <v>19</v>
      </c>
      <c r="N583" s="152"/>
      <c r="O583" s="321">
        <f t="shared" si="11"/>
        <v>0</v>
      </c>
      <c r="P583" s="791">
        <f>IF(Лист2!$D$2&gt;=60000,Лист1!K583*Лист1!N583,IF(Лист2!$C$2&gt;=30000,Лист1!J583*Лист1!N583,Лист1!I583*Лист1!N583))</f>
        <v>0</v>
      </c>
      <c r="Q583" s="1036"/>
      <c r="R583" s="951"/>
      <c r="S583" s="951"/>
      <c r="T583" s="973"/>
      <c r="U583" s="973"/>
      <c r="V583" s="973"/>
      <c r="W583" s="973"/>
      <c r="X583" s="973"/>
      <c r="Y583" s="973"/>
      <c r="Z583" s="973"/>
      <c r="AA583" s="973"/>
      <c r="AB583" s="973"/>
      <c r="AC583" s="973"/>
      <c r="AD583" s="973"/>
      <c r="AE583" s="973"/>
      <c r="AF583" s="973"/>
    </row>
    <row r="584" spans="1:32" s="1000" customFormat="1" ht="24.9" customHeight="1" thickBot="1">
      <c r="A584" s="1298"/>
      <c r="B584" s="468" t="s">
        <v>1714</v>
      </c>
      <c r="C584" s="228" t="s">
        <v>1528</v>
      </c>
      <c r="D584" s="698">
        <v>4603805759904</v>
      </c>
      <c r="E584" s="204">
        <v>3306100000</v>
      </c>
      <c r="F584" s="204" t="s">
        <v>1529</v>
      </c>
      <c r="G584" s="204" t="s">
        <v>9</v>
      </c>
      <c r="H584" s="204">
        <v>800</v>
      </c>
      <c r="I584" s="204">
        <v>520</v>
      </c>
      <c r="J584" s="204">
        <v>480</v>
      </c>
      <c r="K584" s="204">
        <v>440</v>
      </c>
      <c r="L584" s="204">
        <v>19</v>
      </c>
      <c r="M584" s="204"/>
      <c r="N584" s="228"/>
      <c r="O584" s="809">
        <f t="shared" si="11"/>
        <v>0</v>
      </c>
      <c r="P584" s="465">
        <f>IF(Лист2!$D$2&gt;=60000,Лист1!K584*Лист1!N584,IF(Лист2!$C$2&gt;=30000,Лист1!J584*Лист1!N584,Лист1!I584*Лист1!N584))</f>
        <v>0</v>
      </c>
      <c r="Q584" s="1036"/>
      <c r="R584" s="951"/>
      <c r="S584" s="951"/>
    </row>
    <row r="585" spans="1:32" s="974" customFormat="1" ht="24.9" customHeight="1" thickBot="1">
      <c r="A585" s="1206" t="s">
        <v>137</v>
      </c>
      <c r="B585" s="328" t="s">
        <v>137</v>
      </c>
      <c r="C585" s="699"/>
      <c r="D585" s="699"/>
      <c r="E585" s="313"/>
      <c r="F585" s="313"/>
      <c r="G585" s="291"/>
      <c r="H585" s="291"/>
      <c r="I585" s="291"/>
      <c r="J585" s="291"/>
      <c r="K585" s="291"/>
      <c r="L585" s="291"/>
      <c r="M585" s="291"/>
      <c r="N585" s="292"/>
      <c r="O585" s="799"/>
      <c r="P585" s="438"/>
      <c r="Q585" s="1036"/>
      <c r="R585" s="951"/>
      <c r="S585" s="951"/>
      <c r="T585" s="973"/>
      <c r="U585" s="973"/>
      <c r="V585" s="973"/>
      <c r="W585" s="973"/>
      <c r="X585" s="973"/>
      <c r="Y585" s="973"/>
      <c r="Z585" s="973"/>
      <c r="AA585" s="973"/>
      <c r="AB585" s="973"/>
      <c r="AC585" s="973"/>
      <c r="AD585" s="973"/>
      <c r="AE585" s="973"/>
      <c r="AF585" s="973"/>
    </row>
    <row r="586" spans="1:32" s="974" customFormat="1" ht="37.950000000000003" customHeight="1">
      <c r="A586" s="1282"/>
      <c r="B586" s="183" t="s">
        <v>302</v>
      </c>
      <c r="C586" s="231" t="s">
        <v>152</v>
      </c>
      <c r="D586" s="664">
        <v>4603726088640</v>
      </c>
      <c r="E586" s="1115">
        <v>3402909000</v>
      </c>
      <c r="F586" s="457" t="s">
        <v>902</v>
      </c>
      <c r="G586" s="787" t="s">
        <v>9</v>
      </c>
      <c r="H586" s="446">
        <v>590</v>
      </c>
      <c r="I586" s="787">
        <v>384</v>
      </c>
      <c r="J586" s="787">
        <v>354</v>
      </c>
      <c r="K586" s="787">
        <v>325</v>
      </c>
      <c r="L586" s="787">
        <v>4</v>
      </c>
      <c r="M586" s="787"/>
      <c r="N586" s="196"/>
      <c r="O586" s="801">
        <f t="shared" si="11"/>
        <v>0</v>
      </c>
      <c r="P586" s="794">
        <f>IF(Лист2!$D$2&gt;=60000,Лист1!K586*Лист1!N586,IF(Лист2!$C$2&gt;=30000,Лист1!J586*Лист1!N586,Лист1!I586*Лист1!N586))</f>
        <v>0</v>
      </c>
      <c r="Q586" s="1036"/>
      <c r="R586" s="951"/>
      <c r="S586" s="951"/>
      <c r="T586" s="973"/>
      <c r="U586" s="973"/>
      <c r="V586" s="973"/>
      <c r="W586" s="973"/>
      <c r="X586" s="973"/>
      <c r="Y586" s="973"/>
      <c r="Z586" s="973"/>
      <c r="AA586" s="973"/>
      <c r="AB586" s="973"/>
      <c r="AC586" s="973"/>
      <c r="AD586" s="973"/>
      <c r="AE586" s="973"/>
      <c r="AF586" s="973"/>
    </row>
    <row r="587" spans="1:32" s="974" customFormat="1" ht="34.200000000000003" customHeight="1">
      <c r="A587" s="1282"/>
      <c r="B587" s="789" t="s">
        <v>2616</v>
      </c>
      <c r="C587" s="98" t="s">
        <v>280</v>
      </c>
      <c r="D587" s="140">
        <v>4603739874384</v>
      </c>
      <c r="E587" s="322">
        <v>3402909000</v>
      </c>
      <c r="F587" s="323" t="s">
        <v>903</v>
      </c>
      <c r="G587" s="42" t="s">
        <v>9</v>
      </c>
      <c r="H587" s="1116">
        <v>1690</v>
      </c>
      <c r="I587" s="42">
        <v>1099</v>
      </c>
      <c r="J587" s="42">
        <v>1014</v>
      </c>
      <c r="K587" s="42">
        <v>930</v>
      </c>
      <c r="L587" s="42">
        <v>2</v>
      </c>
      <c r="M587" s="42"/>
      <c r="N587" s="61"/>
      <c r="O587" s="801">
        <f t="shared" si="11"/>
        <v>0</v>
      </c>
      <c r="P587" s="794">
        <f>IF(Лист2!$D$2&gt;=60000,Лист1!K587*Лист1!N587,IF(Лист2!$C$2&gt;=30000,Лист1!J587*Лист1!N587,Лист1!I587*Лист1!N587))</f>
        <v>0</v>
      </c>
      <c r="Q587" s="1036"/>
      <c r="R587" s="951"/>
      <c r="S587" s="951"/>
      <c r="T587" s="973"/>
      <c r="U587" s="973"/>
      <c r="V587" s="973"/>
      <c r="W587" s="973"/>
      <c r="X587" s="973"/>
      <c r="Y587" s="973"/>
      <c r="Z587" s="973"/>
      <c r="AA587" s="973"/>
      <c r="AB587" s="973"/>
      <c r="AC587" s="973"/>
      <c r="AD587" s="973"/>
      <c r="AE587" s="973"/>
      <c r="AF587" s="973"/>
    </row>
    <row r="588" spans="1:32" s="974" customFormat="1" ht="34.200000000000003" customHeight="1">
      <c r="A588" s="1282"/>
      <c r="B588" s="1114" t="s">
        <v>2260</v>
      </c>
      <c r="C588" s="785" t="s">
        <v>2261</v>
      </c>
      <c r="D588" s="786">
        <v>4620143628273</v>
      </c>
      <c r="E588" s="1117">
        <v>3402909000</v>
      </c>
      <c r="F588" s="1117" t="s">
        <v>2262</v>
      </c>
      <c r="G588" s="783" t="s">
        <v>9</v>
      </c>
      <c r="H588" s="647">
        <v>650</v>
      </c>
      <c r="I588" s="647">
        <v>423</v>
      </c>
      <c r="J588" s="647">
        <v>390</v>
      </c>
      <c r="K588" s="647">
        <v>358</v>
      </c>
      <c r="L588" s="783">
        <v>4</v>
      </c>
      <c r="M588" s="783">
        <v>8</v>
      </c>
      <c r="N588" s="846"/>
      <c r="O588" s="801"/>
      <c r="P588" s="794">
        <f>IF(Лист2!$D$2&gt;=60000,Лист1!K588*Лист1!N588,IF(Лист2!$C$2&gt;=30000,Лист1!J588*Лист1!N588,Лист1!I588*Лист1!N588))</f>
        <v>0</v>
      </c>
      <c r="Q588" s="1036"/>
      <c r="R588" s="951"/>
      <c r="S588" s="951"/>
      <c r="T588" s="973"/>
      <c r="U588" s="973"/>
      <c r="V588" s="973"/>
      <c r="W588" s="973"/>
      <c r="X588" s="973"/>
      <c r="Y588" s="973"/>
      <c r="Z588" s="973"/>
      <c r="AA588" s="973"/>
      <c r="AB588" s="973"/>
      <c r="AC588" s="973"/>
      <c r="AD588" s="973"/>
      <c r="AE588" s="973"/>
      <c r="AF588" s="973"/>
    </row>
    <row r="589" spans="1:32" s="974" customFormat="1" ht="34.200000000000003" customHeight="1">
      <c r="A589" s="1282"/>
      <c r="B589" s="789" t="s">
        <v>2617</v>
      </c>
      <c r="C589" s="98" t="s">
        <v>1689</v>
      </c>
      <c r="D589" s="140">
        <v>4620143625463</v>
      </c>
      <c r="E589" s="322">
        <v>3402909000</v>
      </c>
      <c r="F589" s="323" t="s">
        <v>1690</v>
      </c>
      <c r="G589" s="42" t="s">
        <v>9</v>
      </c>
      <c r="H589" s="1116">
        <v>180</v>
      </c>
      <c r="I589" s="42">
        <v>117</v>
      </c>
      <c r="J589" s="1116">
        <v>108</v>
      </c>
      <c r="K589" s="42">
        <v>99</v>
      </c>
      <c r="L589" s="42">
        <v>9</v>
      </c>
      <c r="M589" s="42">
        <v>16</v>
      </c>
      <c r="N589" s="61"/>
      <c r="O589" s="801">
        <f t="shared" si="11"/>
        <v>0</v>
      </c>
      <c r="P589" s="794">
        <f>IF(Лист2!$D$2&gt;=60000,Лист1!K589*Лист1!N589,IF(Лист2!$C$2&gt;=30000,Лист1!J589*Лист1!N589,Лист1!I589*Лист1!N589))</f>
        <v>0</v>
      </c>
      <c r="Q589" s="1036"/>
      <c r="R589" s="951"/>
      <c r="S589" s="951"/>
      <c r="T589" s="973"/>
      <c r="U589" s="973"/>
      <c r="V589" s="973"/>
      <c r="W589" s="973"/>
      <c r="X589" s="973"/>
      <c r="Y589" s="973"/>
      <c r="Z589" s="973"/>
      <c r="AA589" s="973"/>
      <c r="AB589" s="973"/>
      <c r="AC589" s="973"/>
      <c r="AD589" s="973"/>
      <c r="AE589" s="973"/>
      <c r="AF589" s="973"/>
    </row>
    <row r="590" spans="1:32" s="974" customFormat="1" ht="24.9" customHeight="1">
      <c r="A590" s="1282"/>
      <c r="B590" s="789" t="s">
        <v>2618</v>
      </c>
      <c r="C590" s="98" t="s">
        <v>138</v>
      </c>
      <c r="D590" s="140">
        <v>4603726088367</v>
      </c>
      <c r="E590" s="322">
        <v>3402909000</v>
      </c>
      <c r="F590" s="323" t="s">
        <v>904</v>
      </c>
      <c r="G590" s="42" t="s">
        <v>9</v>
      </c>
      <c r="H590" s="1116">
        <v>180</v>
      </c>
      <c r="I590" s="42">
        <v>117</v>
      </c>
      <c r="J590" s="1116">
        <v>108</v>
      </c>
      <c r="K590" s="42">
        <v>99</v>
      </c>
      <c r="L590" s="42">
        <v>15</v>
      </c>
      <c r="M590" s="42"/>
      <c r="N590" s="61"/>
      <c r="O590" s="801">
        <f t="shared" si="11"/>
        <v>0</v>
      </c>
      <c r="P590" s="794">
        <f>IF(Лист2!$D$2&gt;=60000,Лист1!K590*Лист1!N590,IF(Лист2!$C$2&gt;=30000,Лист1!J590*Лист1!N590,Лист1!I590*Лист1!N590))</f>
        <v>0</v>
      </c>
      <c r="Q590" s="1036"/>
      <c r="R590" s="951"/>
      <c r="S590" s="951"/>
      <c r="T590" s="973"/>
      <c r="U590" s="973"/>
      <c r="V590" s="973"/>
      <c r="W590" s="973"/>
      <c r="X590" s="973"/>
      <c r="Y590" s="973"/>
      <c r="Z590" s="973"/>
      <c r="AA590" s="973"/>
      <c r="AB590" s="973"/>
      <c r="AC590" s="973"/>
      <c r="AD590" s="973"/>
      <c r="AE590" s="973"/>
      <c r="AF590" s="973"/>
    </row>
    <row r="591" spans="1:32" s="974" customFormat="1" ht="23.4" customHeight="1">
      <c r="A591" s="1282"/>
      <c r="B591" s="789" t="s">
        <v>2619</v>
      </c>
      <c r="C591" s="98" t="s">
        <v>170</v>
      </c>
      <c r="D591" s="140">
        <v>4603734079739</v>
      </c>
      <c r="E591" s="322">
        <v>3402909000</v>
      </c>
      <c r="F591" s="323" t="s">
        <v>905</v>
      </c>
      <c r="G591" s="42" t="s">
        <v>9</v>
      </c>
      <c r="H591" s="1116">
        <v>299</v>
      </c>
      <c r="I591" s="42">
        <v>195</v>
      </c>
      <c r="J591" s="42">
        <v>180</v>
      </c>
      <c r="K591" s="42">
        <v>165</v>
      </c>
      <c r="L591" s="42">
        <v>9</v>
      </c>
      <c r="M591" s="42"/>
      <c r="N591" s="61"/>
      <c r="O591" s="801">
        <f t="shared" si="11"/>
        <v>0</v>
      </c>
      <c r="P591" s="794">
        <f>IF(Лист2!$D$2&gt;=60000,Лист1!K591*Лист1!N591,IF(Лист2!$C$2&gt;=30000,Лист1!J591*Лист1!N591,Лист1!I591*Лист1!N591))</f>
        <v>0</v>
      </c>
      <c r="Q591" s="1036"/>
      <c r="R591" s="951"/>
      <c r="S591" s="951"/>
      <c r="T591" s="973"/>
      <c r="U591" s="973"/>
      <c r="V591" s="973"/>
      <c r="W591" s="973"/>
      <c r="X591" s="973"/>
      <c r="Y591" s="973"/>
      <c r="Z591" s="973"/>
      <c r="AA591" s="973"/>
      <c r="AB591" s="973"/>
      <c r="AC591" s="973"/>
      <c r="AD591" s="973"/>
      <c r="AE591" s="973"/>
      <c r="AF591" s="973"/>
    </row>
    <row r="592" spans="1:32" s="974" customFormat="1" ht="22.2" customHeight="1">
      <c r="A592" s="1282"/>
      <c r="B592" s="789" t="s">
        <v>2620</v>
      </c>
      <c r="C592" s="98" t="s">
        <v>190</v>
      </c>
      <c r="D592" s="140">
        <v>4603734079340</v>
      </c>
      <c r="E592" s="322">
        <v>3402909000</v>
      </c>
      <c r="F592" s="323" t="s">
        <v>906</v>
      </c>
      <c r="G592" s="42" t="s">
        <v>9</v>
      </c>
      <c r="H592" s="1116">
        <v>1290</v>
      </c>
      <c r="I592" s="42">
        <v>839</v>
      </c>
      <c r="J592" s="42">
        <v>774</v>
      </c>
      <c r="K592" s="42">
        <v>710</v>
      </c>
      <c r="L592" s="42">
        <v>2</v>
      </c>
      <c r="M592" s="42"/>
      <c r="N592" s="61"/>
      <c r="O592" s="801">
        <f t="shared" si="11"/>
        <v>0</v>
      </c>
      <c r="P592" s="794">
        <f>IF(Лист2!$D$2&gt;=60000,Лист1!K592*Лист1!N592,IF(Лист2!$C$2&gt;=30000,Лист1!J592*Лист1!N592,Лист1!I592*Лист1!N592))</f>
        <v>0</v>
      </c>
      <c r="Q592" s="1036"/>
      <c r="R592" s="951"/>
      <c r="S592" s="951"/>
      <c r="T592" s="973"/>
      <c r="U592" s="973"/>
      <c r="V592" s="973"/>
      <c r="W592" s="973"/>
      <c r="X592" s="973"/>
      <c r="Y592" s="973"/>
      <c r="Z592" s="973"/>
      <c r="AA592" s="973"/>
      <c r="AB592" s="973"/>
      <c r="AC592" s="973"/>
      <c r="AD592" s="973"/>
      <c r="AE592" s="973"/>
      <c r="AF592" s="973"/>
    </row>
    <row r="593" spans="1:32" s="974" customFormat="1" ht="24.9" customHeight="1">
      <c r="A593" s="1282"/>
      <c r="B593" s="789" t="s">
        <v>2621</v>
      </c>
      <c r="C593" s="98" t="s">
        <v>262</v>
      </c>
      <c r="D593" s="140">
        <v>4603739666552</v>
      </c>
      <c r="E593" s="322">
        <v>3402909000</v>
      </c>
      <c r="F593" s="323" t="s">
        <v>907</v>
      </c>
      <c r="G593" s="42" t="s">
        <v>9</v>
      </c>
      <c r="H593" s="1116">
        <v>180</v>
      </c>
      <c r="I593" s="42">
        <v>117</v>
      </c>
      <c r="J593" s="1116">
        <v>108</v>
      </c>
      <c r="K593" s="42">
        <v>99</v>
      </c>
      <c r="L593" s="42">
        <v>15</v>
      </c>
      <c r="M593" s="42"/>
      <c r="N593" s="61"/>
      <c r="O593" s="801">
        <f t="shared" si="11"/>
        <v>0</v>
      </c>
      <c r="P593" s="794">
        <f>IF(Лист2!$D$2&gt;=60000,Лист1!K593*Лист1!N593,IF(Лист2!$C$2&gt;=30000,Лист1!J593*Лист1!N593,Лист1!I593*Лист1!N593))</f>
        <v>0</v>
      </c>
      <c r="Q593" s="1036"/>
      <c r="R593" s="951"/>
      <c r="S593" s="951"/>
      <c r="T593" s="973"/>
      <c r="U593" s="973"/>
      <c r="V593" s="973"/>
      <c r="W593" s="973"/>
      <c r="X593" s="973"/>
      <c r="Y593" s="973"/>
      <c r="Z593" s="973"/>
      <c r="AA593" s="973"/>
      <c r="AB593" s="973"/>
      <c r="AC593" s="973"/>
      <c r="AD593" s="973"/>
      <c r="AE593" s="973"/>
      <c r="AF593" s="973"/>
    </row>
    <row r="594" spans="1:32" s="974" customFormat="1" ht="24.9" customHeight="1">
      <c r="A594" s="1282"/>
      <c r="B594" s="789" t="s">
        <v>2622</v>
      </c>
      <c r="C594" s="98" t="s">
        <v>260</v>
      </c>
      <c r="D594" s="140">
        <v>4603739666569</v>
      </c>
      <c r="E594" s="322">
        <v>3402909000</v>
      </c>
      <c r="F594" s="323" t="s">
        <v>908</v>
      </c>
      <c r="G594" s="42" t="s">
        <v>9</v>
      </c>
      <c r="H594" s="1116">
        <v>299</v>
      </c>
      <c r="I594" s="42">
        <v>195</v>
      </c>
      <c r="J594" s="42">
        <v>180</v>
      </c>
      <c r="K594" s="42">
        <v>165</v>
      </c>
      <c r="L594" s="42">
        <v>9</v>
      </c>
      <c r="M594" s="42"/>
      <c r="N594" s="61"/>
      <c r="O594" s="801">
        <f t="shared" si="11"/>
        <v>0</v>
      </c>
      <c r="P594" s="794">
        <f>IF(Лист2!$D$2&gt;=60000,Лист1!K594*Лист1!N594,IF(Лист2!$C$2&gt;=30000,Лист1!J594*Лист1!N594,Лист1!I594*Лист1!N594))</f>
        <v>0</v>
      </c>
      <c r="Q594" s="1036"/>
      <c r="R594" s="951"/>
      <c r="S594" s="951"/>
      <c r="T594" s="973"/>
      <c r="U594" s="973"/>
      <c r="V594" s="973"/>
      <c r="W594" s="973"/>
      <c r="X594" s="973"/>
      <c r="Y594" s="973"/>
      <c r="Z594" s="973"/>
      <c r="AA594" s="973"/>
      <c r="AB594" s="973"/>
      <c r="AC594" s="973"/>
      <c r="AD594" s="973"/>
      <c r="AE594" s="973"/>
      <c r="AF594" s="973"/>
    </row>
    <row r="595" spans="1:32" s="974" customFormat="1" ht="21.6" customHeight="1">
      <c r="A595" s="1282"/>
      <c r="B595" s="789" t="s">
        <v>2623</v>
      </c>
      <c r="C595" s="98" t="s">
        <v>261</v>
      </c>
      <c r="D595" s="140">
        <v>4603739666576</v>
      </c>
      <c r="E595" s="322">
        <v>3402909000</v>
      </c>
      <c r="F595" s="323" t="s">
        <v>909</v>
      </c>
      <c r="G595" s="42" t="s">
        <v>9</v>
      </c>
      <c r="H595" s="1116">
        <v>1290</v>
      </c>
      <c r="I595" s="42">
        <v>839</v>
      </c>
      <c r="J595" s="42">
        <v>774</v>
      </c>
      <c r="K595" s="42">
        <v>710</v>
      </c>
      <c r="L595" s="42">
        <v>2</v>
      </c>
      <c r="M595" s="42"/>
      <c r="N595" s="61"/>
      <c r="O595" s="801">
        <f t="shared" si="11"/>
        <v>0</v>
      </c>
      <c r="P595" s="794">
        <f>IF(Лист2!$D$2&gt;=60000,Лист1!K595*Лист1!N595,IF(Лист2!$C$2&gt;=30000,Лист1!J595*Лист1!N595,Лист1!I595*Лист1!N595))</f>
        <v>0</v>
      </c>
      <c r="Q595" s="1036"/>
      <c r="R595" s="951"/>
      <c r="S595" s="951"/>
      <c r="T595" s="973"/>
      <c r="U595" s="973"/>
      <c r="V595" s="973"/>
      <c r="W595" s="973"/>
      <c r="X595" s="973"/>
      <c r="Y595" s="973"/>
      <c r="Z595" s="973"/>
      <c r="AA595" s="973"/>
      <c r="AB595" s="973"/>
      <c r="AC595" s="973"/>
      <c r="AD595" s="973"/>
      <c r="AE595" s="973"/>
      <c r="AF595" s="973"/>
    </row>
    <row r="596" spans="1:32" s="974" customFormat="1" ht="24.9" customHeight="1">
      <c r="A596" s="1282"/>
      <c r="B596" s="789" t="s">
        <v>2624</v>
      </c>
      <c r="C596" s="785" t="s">
        <v>2270</v>
      </c>
      <c r="D596" s="786">
        <v>4620143626354</v>
      </c>
      <c r="E596" s="1117">
        <v>3402909000</v>
      </c>
      <c r="F596" s="1117" t="s">
        <v>2271</v>
      </c>
      <c r="G596" s="783" t="s">
        <v>9</v>
      </c>
      <c r="H596" s="647">
        <v>180</v>
      </c>
      <c r="I596" s="42">
        <v>117</v>
      </c>
      <c r="J596" s="1116">
        <v>108</v>
      </c>
      <c r="K596" s="42">
        <v>99</v>
      </c>
      <c r="L596" s="783">
        <v>15</v>
      </c>
      <c r="M596" s="783"/>
      <c r="N596" s="846"/>
      <c r="O596" s="801">
        <f t="shared" si="11"/>
        <v>0</v>
      </c>
      <c r="P596" s="794">
        <f>IF(Лист2!$D$2&gt;=60000,Лист1!K596*Лист1!N596,IF(Лист2!$C$2&gt;=30000,Лист1!J596*Лист1!N596,Лист1!I596*Лист1!N596))</f>
        <v>0</v>
      </c>
      <c r="Q596" s="1036"/>
      <c r="R596" s="951"/>
      <c r="S596" s="951"/>
      <c r="T596" s="973"/>
      <c r="U596" s="973"/>
      <c r="V596" s="973"/>
      <c r="W596" s="973"/>
      <c r="X596" s="973"/>
      <c r="Y596" s="973"/>
      <c r="Z596" s="973"/>
      <c r="AA596" s="973"/>
      <c r="AB596" s="973"/>
      <c r="AC596" s="973"/>
      <c r="AD596" s="973"/>
      <c r="AE596" s="973"/>
      <c r="AF596" s="973"/>
    </row>
    <row r="597" spans="1:32" s="974" customFormat="1" ht="24.9" customHeight="1">
      <c r="A597" s="1282"/>
      <c r="B597" s="789" t="s">
        <v>2625</v>
      </c>
      <c r="C597" s="785" t="s">
        <v>2273</v>
      </c>
      <c r="D597" s="786">
        <v>4620143625340</v>
      </c>
      <c r="E597" s="1117">
        <v>3402909000</v>
      </c>
      <c r="F597" s="1117" t="s">
        <v>2274</v>
      </c>
      <c r="G597" s="783" t="s">
        <v>9</v>
      </c>
      <c r="H597" s="647">
        <v>299</v>
      </c>
      <c r="I597" s="42">
        <v>195</v>
      </c>
      <c r="J597" s="42">
        <v>180</v>
      </c>
      <c r="K597" s="42">
        <v>165</v>
      </c>
      <c r="L597" s="783">
        <v>9</v>
      </c>
      <c r="M597" s="783"/>
      <c r="N597" s="846"/>
      <c r="O597" s="801">
        <f t="shared" si="11"/>
        <v>0</v>
      </c>
      <c r="P597" s="794">
        <f>IF(Лист2!$D$2&gt;=60000,Лист1!K597*Лист1!N597,IF(Лист2!$C$2&gt;=30000,Лист1!J597*Лист1!N597,Лист1!I597*Лист1!N597))</f>
        <v>0</v>
      </c>
      <c r="Q597" s="1036"/>
      <c r="R597" s="951"/>
      <c r="S597" s="951"/>
      <c r="T597" s="973"/>
      <c r="U597" s="973"/>
      <c r="V597" s="973"/>
      <c r="W597" s="973"/>
      <c r="X597" s="973"/>
      <c r="Y597" s="973"/>
      <c r="Z597" s="973"/>
      <c r="AA597" s="973"/>
      <c r="AB597" s="973"/>
      <c r="AC597" s="973"/>
      <c r="AD597" s="973"/>
      <c r="AE597" s="973"/>
      <c r="AF597" s="973"/>
    </row>
    <row r="598" spans="1:32" s="974" customFormat="1" ht="24.6" customHeight="1">
      <c r="A598" s="1282"/>
      <c r="B598" s="593" t="s">
        <v>2662</v>
      </c>
      <c r="C598" s="595" t="s">
        <v>259</v>
      </c>
      <c r="D598" s="596">
        <v>4603739666606</v>
      </c>
      <c r="E598" s="735">
        <v>3402909000</v>
      </c>
      <c r="F598" s="553" t="s">
        <v>910</v>
      </c>
      <c r="G598" s="574" t="s">
        <v>9</v>
      </c>
      <c r="H598" s="736">
        <v>1290</v>
      </c>
      <c r="I598" s="574">
        <v>516</v>
      </c>
      <c r="J598" s="736">
        <v>516</v>
      </c>
      <c r="K598" s="574">
        <v>516</v>
      </c>
      <c r="L598" s="574">
        <v>2</v>
      </c>
      <c r="M598" s="574"/>
      <c r="N598" s="555"/>
      <c r="O598" s="813">
        <f t="shared" si="11"/>
        <v>0</v>
      </c>
      <c r="P598" s="814">
        <f>IF(Лист2!$D$2&gt;=60000,Лист1!K598*Лист1!N598,IF(Лист2!$C$2&gt;=30000,Лист1!J598*Лист1!N598,Лист1!I598*Лист1!N598))</f>
        <v>0</v>
      </c>
      <c r="Q598" s="1036"/>
      <c r="R598" s="951"/>
      <c r="S598" s="951"/>
      <c r="T598" s="973"/>
      <c r="U598" s="973"/>
      <c r="V598" s="973"/>
      <c r="W598" s="973"/>
      <c r="X598" s="973"/>
      <c r="Y598" s="973"/>
      <c r="Z598" s="973"/>
      <c r="AA598" s="973"/>
      <c r="AB598" s="973"/>
      <c r="AC598" s="973"/>
      <c r="AD598" s="973"/>
      <c r="AE598" s="973"/>
      <c r="AF598" s="973"/>
    </row>
    <row r="599" spans="1:32" s="979" customFormat="1" ht="24.9" customHeight="1">
      <c r="A599" s="1282"/>
      <c r="B599" s="789" t="s">
        <v>2626</v>
      </c>
      <c r="C599" s="98" t="s">
        <v>265</v>
      </c>
      <c r="D599" s="140">
        <v>4603739666521</v>
      </c>
      <c r="E599" s="322">
        <v>3402909000</v>
      </c>
      <c r="F599" s="323" t="s">
        <v>911</v>
      </c>
      <c r="G599" s="42" t="s">
        <v>9</v>
      </c>
      <c r="H599" s="1116">
        <v>180</v>
      </c>
      <c r="I599" s="42">
        <v>117</v>
      </c>
      <c r="J599" s="1116">
        <v>108</v>
      </c>
      <c r="K599" s="42">
        <v>99</v>
      </c>
      <c r="L599" s="42">
        <v>15</v>
      </c>
      <c r="M599" s="42"/>
      <c r="N599" s="61"/>
      <c r="O599" s="801">
        <f t="shared" si="11"/>
        <v>0</v>
      </c>
      <c r="P599" s="794">
        <f>IF(Лист2!$D$2&gt;=60000,Лист1!K599*Лист1!N599,IF(Лист2!$C$2&gt;=30000,Лист1!J599*Лист1!N599,Лист1!I599*Лист1!N599))</f>
        <v>0</v>
      </c>
      <c r="Q599" s="1036"/>
      <c r="R599" s="951"/>
      <c r="S599" s="951"/>
      <c r="T599" s="978"/>
      <c r="U599" s="978"/>
      <c r="V599" s="978"/>
      <c r="W599" s="978"/>
      <c r="X599" s="978"/>
      <c r="Y599" s="978"/>
      <c r="Z599" s="978"/>
      <c r="AA599" s="978"/>
      <c r="AB599" s="978"/>
      <c r="AC599" s="978"/>
      <c r="AD599" s="978"/>
      <c r="AE599" s="978"/>
      <c r="AF599" s="978"/>
    </row>
    <row r="600" spans="1:32" s="979" customFormat="1" ht="24.9" customHeight="1">
      <c r="A600" s="1282"/>
      <c r="B600" s="789" t="s">
        <v>2627</v>
      </c>
      <c r="C600" s="98" t="s">
        <v>263</v>
      </c>
      <c r="D600" s="140">
        <v>4603739666538</v>
      </c>
      <c r="E600" s="322">
        <v>3402909000</v>
      </c>
      <c r="F600" s="323" t="s">
        <v>912</v>
      </c>
      <c r="G600" s="42" t="s">
        <v>9</v>
      </c>
      <c r="H600" s="1116">
        <v>299</v>
      </c>
      <c r="I600" s="42">
        <v>195</v>
      </c>
      <c r="J600" s="42">
        <v>180</v>
      </c>
      <c r="K600" s="42">
        <v>165</v>
      </c>
      <c r="L600" s="42">
        <v>9</v>
      </c>
      <c r="M600" s="42"/>
      <c r="N600" s="61"/>
      <c r="O600" s="801">
        <f t="shared" si="11"/>
        <v>0</v>
      </c>
      <c r="P600" s="794">
        <f>IF(Лист2!$D$2&gt;=60000,Лист1!K600*Лист1!N600,IF(Лист2!$C$2&gt;=30000,Лист1!J600*Лист1!N600,Лист1!I600*Лист1!N600))</f>
        <v>0</v>
      </c>
      <c r="Q600" s="1036"/>
      <c r="R600" s="951"/>
      <c r="S600" s="951"/>
      <c r="T600" s="978"/>
      <c r="U600" s="978"/>
      <c r="V600" s="978"/>
      <c r="W600" s="978"/>
      <c r="X600" s="978"/>
      <c r="Y600" s="978"/>
      <c r="Z600" s="978"/>
      <c r="AA600" s="978"/>
      <c r="AB600" s="978"/>
      <c r="AC600" s="978"/>
      <c r="AD600" s="978"/>
      <c r="AE600" s="978"/>
      <c r="AF600" s="978"/>
    </row>
    <row r="601" spans="1:32" s="979" customFormat="1" ht="18.600000000000001" customHeight="1">
      <c r="A601" s="1282"/>
      <c r="B601" s="789" t="s">
        <v>2628</v>
      </c>
      <c r="C601" s="98" t="s">
        <v>264</v>
      </c>
      <c r="D601" s="140">
        <v>4603739666545</v>
      </c>
      <c r="E601" s="322">
        <v>3402909000</v>
      </c>
      <c r="F601" s="323" t="s">
        <v>913</v>
      </c>
      <c r="G601" s="42" t="s">
        <v>9</v>
      </c>
      <c r="H601" s="1116">
        <v>1290</v>
      </c>
      <c r="I601" s="42">
        <v>839</v>
      </c>
      <c r="J601" s="1116">
        <v>774</v>
      </c>
      <c r="K601" s="42">
        <v>710</v>
      </c>
      <c r="L601" s="42">
        <v>2</v>
      </c>
      <c r="M601" s="42"/>
      <c r="N601" s="61"/>
      <c r="O601" s="801">
        <f t="shared" si="11"/>
        <v>0</v>
      </c>
      <c r="P601" s="794">
        <f>IF(Лист2!$D$2&gt;=60000,Лист1!K601*Лист1!N601,IF(Лист2!$C$2&gt;=30000,Лист1!J601*Лист1!N601,Лист1!I601*Лист1!N601))</f>
        <v>0</v>
      </c>
      <c r="Q601" s="1036"/>
      <c r="R601" s="951"/>
      <c r="S601" s="951"/>
      <c r="T601" s="978"/>
      <c r="U601" s="978"/>
      <c r="V601" s="978"/>
      <c r="W601" s="978"/>
      <c r="X601" s="978"/>
      <c r="Y601" s="978"/>
      <c r="Z601" s="978"/>
      <c r="AA601" s="978"/>
      <c r="AB601" s="978"/>
      <c r="AC601" s="978"/>
      <c r="AD601" s="978"/>
      <c r="AE601" s="978"/>
      <c r="AF601" s="978"/>
    </row>
    <row r="602" spans="1:32" s="979" customFormat="1" ht="31.95" customHeight="1">
      <c r="A602" s="1282"/>
      <c r="B602" s="789" t="s">
        <v>2629</v>
      </c>
      <c r="C602" s="98" t="s">
        <v>139</v>
      </c>
      <c r="D602" s="140">
        <v>4603726088435</v>
      </c>
      <c r="E602" s="322">
        <v>3402909000</v>
      </c>
      <c r="F602" s="323" t="s">
        <v>914</v>
      </c>
      <c r="G602" s="42" t="s">
        <v>9</v>
      </c>
      <c r="H602" s="1116">
        <v>180</v>
      </c>
      <c r="I602" s="42">
        <v>117</v>
      </c>
      <c r="J602" s="1116">
        <v>108</v>
      </c>
      <c r="K602" s="42">
        <v>99</v>
      </c>
      <c r="L602" s="42">
        <v>15</v>
      </c>
      <c r="M602" s="42"/>
      <c r="N602" s="61"/>
      <c r="O602" s="801">
        <f t="shared" si="11"/>
        <v>0</v>
      </c>
      <c r="P602" s="794">
        <f>IF(Лист2!$D$2&gt;=60000,Лист1!K602*Лист1!N602,IF(Лист2!$C$2&gt;=30000,Лист1!J602*Лист1!N602,Лист1!I602*Лист1!N602))</f>
        <v>0</v>
      </c>
      <c r="Q602" s="1036"/>
      <c r="R602" s="951"/>
      <c r="S602" s="951"/>
      <c r="T602" s="978"/>
      <c r="U602" s="978"/>
      <c r="V602" s="978"/>
      <c r="W602" s="978"/>
      <c r="X602" s="978"/>
      <c r="Y602" s="978"/>
      <c r="Z602" s="978"/>
      <c r="AA602" s="978"/>
      <c r="AB602" s="978"/>
      <c r="AC602" s="978"/>
      <c r="AD602" s="978"/>
      <c r="AE602" s="978"/>
      <c r="AF602" s="978"/>
    </row>
    <row r="603" spans="1:32" s="979" customFormat="1" ht="31.95" customHeight="1">
      <c r="A603" s="1282"/>
      <c r="B603" s="796" t="s">
        <v>2630</v>
      </c>
      <c r="C603" s="98" t="s">
        <v>171</v>
      </c>
      <c r="D603" s="140">
        <v>4603734079722</v>
      </c>
      <c r="E603" s="322">
        <v>3402909000</v>
      </c>
      <c r="F603" s="323" t="s">
        <v>915</v>
      </c>
      <c r="G603" s="42" t="s">
        <v>9</v>
      </c>
      <c r="H603" s="1116">
        <v>299</v>
      </c>
      <c r="I603" s="42">
        <v>195</v>
      </c>
      <c r="J603" s="42">
        <v>180</v>
      </c>
      <c r="K603" s="42">
        <v>165</v>
      </c>
      <c r="L603" s="42">
        <v>9</v>
      </c>
      <c r="M603" s="42"/>
      <c r="N603" s="61"/>
      <c r="O603" s="801">
        <f t="shared" si="11"/>
        <v>0</v>
      </c>
      <c r="P603" s="794">
        <f>IF(Лист2!$D$2&gt;=60000,Лист1!K603*Лист1!N603,IF(Лист2!$C$2&gt;=30000,Лист1!J603*Лист1!N603,Лист1!I603*Лист1!N603))</f>
        <v>0</v>
      </c>
      <c r="Q603" s="1036"/>
      <c r="R603" s="951"/>
      <c r="S603" s="951"/>
      <c r="T603" s="978"/>
      <c r="U603" s="978"/>
      <c r="V603" s="978"/>
      <c r="W603" s="978"/>
      <c r="X603" s="978"/>
      <c r="Y603" s="978"/>
      <c r="Z603" s="978"/>
      <c r="AA603" s="978"/>
      <c r="AB603" s="978"/>
      <c r="AC603" s="978"/>
      <c r="AD603" s="978"/>
      <c r="AE603" s="978"/>
      <c r="AF603" s="978"/>
    </row>
    <row r="604" spans="1:32" s="979" customFormat="1" ht="27.6" customHeight="1">
      <c r="A604" s="1282"/>
      <c r="B604" s="789" t="s">
        <v>2631</v>
      </c>
      <c r="C604" s="98" t="s">
        <v>191</v>
      </c>
      <c r="D604" s="140">
        <v>4603734079333</v>
      </c>
      <c r="E604" s="322">
        <v>3402909000</v>
      </c>
      <c r="F604" s="323" t="s">
        <v>916</v>
      </c>
      <c r="G604" s="42" t="s">
        <v>9</v>
      </c>
      <c r="H604" s="1116">
        <v>1290</v>
      </c>
      <c r="I604" s="42">
        <v>839</v>
      </c>
      <c r="J604" s="1116">
        <v>774</v>
      </c>
      <c r="K604" s="42">
        <v>710</v>
      </c>
      <c r="L604" s="42">
        <v>2</v>
      </c>
      <c r="M604" s="42"/>
      <c r="N604" s="61"/>
      <c r="O604" s="801">
        <f t="shared" si="11"/>
        <v>0</v>
      </c>
      <c r="P604" s="794">
        <f>IF(Лист2!$D$2&gt;=60000,Лист1!K604*Лист1!N604,IF(Лист2!$C$2&gt;=30000,Лист1!J604*Лист1!N604,Лист1!I604*Лист1!N604))</f>
        <v>0</v>
      </c>
      <c r="Q604" s="1036"/>
      <c r="R604" s="951"/>
      <c r="S604" s="951"/>
      <c r="T604" s="978"/>
      <c r="U604" s="978"/>
      <c r="V604" s="978"/>
      <c r="W604" s="978"/>
      <c r="X604" s="978"/>
      <c r="Y604" s="978"/>
      <c r="Z604" s="978"/>
      <c r="AA604" s="978"/>
      <c r="AB604" s="978"/>
      <c r="AC604" s="978"/>
      <c r="AD604" s="978"/>
      <c r="AE604" s="978"/>
      <c r="AF604" s="978"/>
    </row>
    <row r="605" spans="1:32" s="979" customFormat="1" ht="22.2" customHeight="1">
      <c r="A605" s="1282"/>
      <c r="B605" s="796" t="s">
        <v>2632</v>
      </c>
      <c r="C605" s="98" t="s">
        <v>1724</v>
      </c>
      <c r="D605" s="140">
        <v>4620143626040</v>
      </c>
      <c r="E605" s="322">
        <v>3401300000</v>
      </c>
      <c r="F605" s="323" t="s">
        <v>1725</v>
      </c>
      <c r="G605" s="42" t="s">
        <v>9</v>
      </c>
      <c r="H605" s="1116">
        <v>239</v>
      </c>
      <c r="I605" s="42">
        <v>156</v>
      </c>
      <c r="J605" s="42">
        <v>144</v>
      </c>
      <c r="K605" s="42">
        <v>132</v>
      </c>
      <c r="L605" s="42">
        <v>9</v>
      </c>
      <c r="M605" s="783"/>
      <c r="N605" s="784"/>
      <c r="O605" s="801"/>
      <c r="P605" s="794">
        <f>IF(Лист2!$D$2&gt;=60000,Лист1!K605*Лист1!N605,IF(Лист2!$C$2&gt;=30000,Лист1!J605*Лист1!N605,Лист1!I605*Лист1!N605))</f>
        <v>0</v>
      </c>
      <c r="Q605" s="1036"/>
      <c r="R605" s="951"/>
      <c r="S605" s="951"/>
      <c r="T605" s="978"/>
      <c r="U605" s="978"/>
      <c r="V605" s="978"/>
      <c r="W605" s="978"/>
      <c r="X605" s="978"/>
      <c r="Y605" s="978"/>
      <c r="Z605" s="978"/>
      <c r="AA605" s="978"/>
      <c r="AB605" s="978"/>
      <c r="AC605" s="978"/>
      <c r="AD605" s="978"/>
      <c r="AE605" s="978"/>
      <c r="AF605" s="978"/>
    </row>
    <row r="606" spans="1:32" s="974" customFormat="1" ht="24.6" customHeight="1">
      <c r="A606" s="1282"/>
      <c r="B606" s="593" t="s">
        <v>2663</v>
      </c>
      <c r="C606" s="595" t="s">
        <v>257</v>
      </c>
      <c r="D606" s="596">
        <v>4603739666613</v>
      </c>
      <c r="E606" s="735">
        <v>3401300000</v>
      </c>
      <c r="F606" s="553" t="s">
        <v>917</v>
      </c>
      <c r="G606" s="574" t="s">
        <v>9</v>
      </c>
      <c r="H606" s="736">
        <v>990</v>
      </c>
      <c r="I606" s="732">
        <v>396</v>
      </c>
      <c r="J606" s="737">
        <v>396</v>
      </c>
      <c r="K606" s="732">
        <v>396</v>
      </c>
      <c r="L606" s="574">
        <v>2</v>
      </c>
      <c r="M606" s="574"/>
      <c r="N606" s="555"/>
      <c r="O606" s="813">
        <f t="shared" si="11"/>
        <v>0</v>
      </c>
      <c r="P606" s="814">
        <f>IF(Лист2!$D$2&gt;=60000,Лист1!K606*Лист1!N606,IF(Лист2!$C$2&gt;=30000,Лист1!J606*Лист1!N606,Лист1!I606*Лист1!N606))</f>
        <v>0</v>
      </c>
      <c r="Q606" s="1036"/>
      <c r="R606" s="951"/>
      <c r="S606" s="951"/>
      <c r="T606" s="973"/>
      <c r="U606" s="973"/>
      <c r="V606" s="973"/>
      <c r="W606" s="973"/>
      <c r="X606" s="973"/>
      <c r="Y606" s="973"/>
      <c r="Z606" s="973"/>
      <c r="AA606" s="973"/>
      <c r="AB606" s="973"/>
      <c r="AC606" s="973"/>
      <c r="AD606" s="973"/>
      <c r="AE606" s="973"/>
      <c r="AF606" s="973"/>
    </row>
    <row r="607" spans="1:32" s="979" customFormat="1" ht="24.9" customHeight="1">
      <c r="A607" s="1282"/>
      <c r="B607" s="796" t="s">
        <v>2633</v>
      </c>
      <c r="C607" s="98" t="s">
        <v>172</v>
      </c>
      <c r="D607" s="140">
        <v>4603734079760</v>
      </c>
      <c r="E607" s="322">
        <v>3401300000</v>
      </c>
      <c r="F607" s="323" t="s">
        <v>918</v>
      </c>
      <c r="G607" s="42" t="s">
        <v>9</v>
      </c>
      <c r="H607" s="1116">
        <v>239</v>
      </c>
      <c r="I607" s="42">
        <v>156</v>
      </c>
      <c r="J607" s="42">
        <v>144</v>
      </c>
      <c r="K607" s="42">
        <v>132</v>
      </c>
      <c r="L607" s="42">
        <v>9</v>
      </c>
      <c r="M607" s="42"/>
      <c r="N607" s="61"/>
      <c r="O607" s="801">
        <f t="shared" si="11"/>
        <v>0</v>
      </c>
      <c r="P607" s="794">
        <f>IF(Лист2!$D$2&gt;=60000,Лист1!K607*Лист1!N607,IF(Лист2!$C$2&gt;=30000,Лист1!J607*Лист1!N607,Лист1!I607*Лист1!N607))</f>
        <v>0</v>
      </c>
      <c r="Q607" s="1036"/>
      <c r="R607" s="951"/>
      <c r="S607" s="951"/>
      <c r="T607" s="978"/>
      <c r="U607" s="978"/>
      <c r="V607" s="978"/>
      <c r="W607" s="978"/>
      <c r="X607" s="978"/>
      <c r="Y607" s="978"/>
      <c r="Z607" s="978"/>
      <c r="AA607" s="978"/>
      <c r="AB607" s="978"/>
      <c r="AC607" s="978"/>
      <c r="AD607" s="978"/>
      <c r="AE607" s="978"/>
      <c r="AF607" s="978"/>
    </row>
    <row r="608" spans="1:32" s="979" customFormat="1" ht="28.95" customHeight="1">
      <c r="A608" s="1282"/>
      <c r="B608" s="796" t="s">
        <v>2634</v>
      </c>
      <c r="C608" s="98" t="s">
        <v>256</v>
      </c>
      <c r="D608" s="140">
        <v>4603739666637</v>
      </c>
      <c r="E608" s="322">
        <v>3401300000</v>
      </c>
      <c r="F608" s="323" t="s">
        <v>919</v>
      </c>
      <c r="G608" s="42" t="s">
        <v>9</v>
      </c>
      <c r="H608" s="1116">
        <v>990</v>
      </c>
      <c r="I608" s="426">
        <v>644</v>
      </c>
      <c r="J608" s="1118">
        <v>594</v>
      </c>
      <c r="K608" s="426">
        <v>545</v>
      </c>
      <c r="L608" s="42">
        <v>2</v>
      </c>
      <c r="M608" s="42"/>
      <c r="N608" s="61"/>
      <c r="O608" s="801">
        <f t="shared" si="11"/>
        <v>0</v>
      </c>
      <c r="P608" s="794">
        <f>IF(Лист2!$D$2&gt;=60000,Лист1!K608*Лист1!N608,IF(Лист2!$C$2&gt;=30000,Лист1!J608*Лист1!N608,Лист1!I608*Лист1!N608))</f>
        <v>0</v>
      </c>
      <c r="Q608" s="1036"/>
      <c r="R608" s="951"/>
      <c r="S608" s="951"/>
      <c r="T608" s="978"/>
      <c r="U608" s="978"/>
      <c r="V608" s="978"/>
      <c r="W608" s="978"/>
      <c r="X608" s="978"/>
      <c r="Y608" s="978"/>
      <c r="Z608" s="978"/>
      <c r="AA608" s="978"/>
      <c r="AB608" s="978"/>
      <c r="AC608" s="978"/>
      <c r="AD608" s="978"/>
      <c r="AE608" s="978"/>
      <c r="AF608" s="978"/>
    </row>
    <row r="609" spans="1:32" s="979" customFormat="1" ht="24.9" customHeight="1">
      <c r="A609" s="1282"/>
      <c r="B609" s="796" t="s">
        <v>2635</v>
      </c>
      <c r="C609" s="98" t="s">
        <v>173</v>
      </c>
      <c r="D609" s="140">
        <v>4603734079753</v>
      </c>
      <c r="E609" s="322">
        <v>3401300000</v>
      </c>
      <c r="F609" s="323" t="s">
        <v>920</v>
      </c>
      <c r="G609" s="42" t="s">
        <v>9</v>
      </c>
      <c r="H609" s="1116">
        <v>239</v>
      </c>
      <c r="I609" s="42">
        <v>156</v>
      </c>
      <c r="J609" s="42">
        <v>144</v>
      </c>
      <c r="K609" s="42">
        <v>132</v>
      </c>
      <c r="L609" s="42">
        <v>9</v>
      </c>
      <c r="M609" s="42"/>
      <c r="N609" s="61"/>
      <c r="O609" s="801">
        <f t="shared" si="11"/>
        <v>0</v>
      </c>
      <c r="P609" s="794">
        <f>IF(Лист2!$D$2&gt;=60000,Лист1!K609*Лист1!N609,IF(Лист2!$C$2&gt;=30000,Лист1!J609*Лист1!N609,Лист1!I609*Лист1!N609))</f>
        <v>0</v>
      </c>
      <c r="Q609" s="1036"/>
      <c r="R609" s="951"/>
      <c r="S609" s="951"/>
      <c r="T609" s="978"/>
      <c r="U609" s="978"/>
      <c r="V609" s="978"/>
      <c r="W609" s="978"/>
      <c r="X609" s="978"/>
      <c r="Y609" s="978"/>
      <c r="Z609" s="978"/>
      <c r="AA609" s="978"/>
      <c r="AB609" s="978"/>
      <c r="AC609" s="978"/>
      <c r="AD609" s="978"/>
      <c r="AE609" s="978"/>
      <c r="AF609" s="978"/>
    </row>
    <row r="610" spans="1:32" s="979" customFormat="1" ht="24" customHeight="1">
      <c r="A610" s="1282"/>
      <c r="B610" s="789" t="s">
        <v>2636</v>
      </c>
      <c r="C610" s="98" t="s">
        <v>255</v>
      </c>
      <c r="D610" s="140">
        <v>4603739666620</v>
      </c>
      <c r="E610" s="322">
        <v>3401300000</v>
      </c>
      <c r="F610" s="323" t="s">
        <v>921</v>
      </c>
      <c r="G610" s="42" t="s">
        <v>9</v>
      </c>
      <c r="H610" s="1116">
        <v>990</v>
      </c>
      <c r="I610" s="426">
        <v>644</v>
      </c>
      <c r="J610" s="1118">
        <v>594</v>
      </c>
      <c r="K610" s="426">
        <v>545</v>
      </c>
      <c r="L610" s="42">
        <v>2</v>
      </c>
      <c r="M610" s="42"/>
      <c r="N610" s="61"/>
      <c r="O610" s="801">
        <f t="shared" si="11"/>
        <v>0</v>
      </c>
      <c r="P610" s="794">
        <f>IF(Лист2!$D$2&gt;=60000,Лист1!K610*Лист1!N610,IF(Лист2!$C$2&gt;=30000,Лист1!J610*Лист1!N610,Лист1!I610*Лист1!N610))</f>
        <v>0</v>
      </c>
      <c r="Q610" s="1036"/>
      <c r="R610" s="951"/>
      <c r="S610" s="951"/>
      <c r="T610" s="978"/>
      <c r="U610" s="978"/>
      <c r="V610" s="978"/>
      <c r="W610" s="978"/>
      <c r="X610" s="978"/>
      <c r="Y610" s="978"/>
      <c r="Z610" s="978"/>
      <c r="AA610" s="978"/>
      <c r="AB610" s="978"/>
      <c r="AC610" s="978"/>
      <c r="AD610" s="978"/>
      <c r="AE610" s="978"/>
      <c r="AF610" s="978"/>
    </row>
    <row r="611" spans="1:32" s="979" customFormat="1" ht="22.95" customHeight="1">
      <c r="A611" s="1282"/>
      <c r="B611" s="796" t="s">
        <v>2637</v>
      </c>
      <c r="C611" s="98" t="s">
        <v>174</v>
      </c>
      <c r="D611" s="140">
        <v>4603734079784</v>
      </c>
      <c r="E611" s="322">
        <v>3401300000</v>
      </c>
      <c r="F611" s="323" t="s">
        <v>922</v>
      </c>
      <c r="G611" s="42" t="s">
        <v>9</v>
      </c>
      <c r="H611" s="1116">
        <v>239</v>
      </c>
      <c r="I611" s="42">
        <v>156</v>
      </c>
      <c r="J611" s="42">
        <v>144</v>
      </c>
      <c r="K611" s="42">
        <v>132</v>
      </c>
      <c r="L611" s="42">
        <v>9</v>
      </c>
      <c r="M611" s="42"/>
      <c r="N611" s="61"/>
      <c r="O611" s="801">
        <f t="shared" si="11"/>
        <v>0</v>
      </c>
      <c r="P611" s="794">
        <f>IF(Лист2!$D$2&gt;=60000,Лист1!K611*Лист1!N611,IF(Лист2!$C$2&gt;=30000,Лист1!J611*Лист1!N611,Лист1!I611*Лист1!N611))</f>
        <v>0</v>
      </c>
      <c r="Q611" s="1036"/>
      <c r="R611" s="951"/>
      <c r="S611" s="951"/>
      <c r="T611" s="978"/>
      <c r="U611" s="978"/>
      <c r="V611" s="978"/>
      <c r="W611" s="978"/>
      <c r="X611" s="978"/>
      <c r="Y611" s="978"/>
      <c r="Z611" s="978"/>
      <c r="AA611" s="978"/>
      <c r="AB611" s="978"/>
      <c r="AC611" s="978"/>
      <c r="AD611" s="978"/>
      <c r="AE611" s="978"/>
      <c r="AF611" s="978"/>
    </row>
    <row r="612" spans="1:32" s="979" customFormat="1" ht="18" customHeight="1">
      <c r="A612" s="1282"/>
      <c r="B612" s="796" t="s">
        <v>2638</v>
      </c>
      <c r="C612" s="98" t="s">
        <v>253</v>
      </c>
      <c r="D612" s="140">
        <v>4603739666651</v>
      </c>
      <c r="E612" s="322">
        <v>3401300000</v>
      </c>
      <c r="F612" s="323" t="s">
        <v>923</v>
      </c>
      <c r="G612" s="42" t="s">
        <v>9</v>
      </c>
      <c r="H612" s="1116">
        <v>990</v>
      </c>
      <c r="I612" s="426">
        <v>644</v>
      </c>
      <c r="J612" s="1118">
        <v>594</v>
      </c>
      <c r="K612" s="426">
        <v>545</v>
      </c>
      <c r="L612" s="42">
        <v>2</v>
      </c>
      <c r="M612" s="42"/>
      <c r="N612" s="61"/>
      <c r="O612" s="801">
        <f t="shared" si="11"/>
        <v>0</v>
      </c>
      <c r="P612" s="794">
        <f>IF(Лист2!$D$2&gt;=60000,Лист1!K612*Лист1!N612,IF(Лист2!$C$2&gt;=30000,Лист1!J612*Лист1!N612,Лист1!I612*Лист1!N612))</f>
        <v>0</v>
      </c>
      <c r="Q612" s="1036"/>
      <c r="R612" s="951"/>
      <c r="S612" s="951"/>
      <c r="T612" s="978"/>
      <c r="U612" s="978"/>
      <c r="V612" s="978"/>
      <c r="W612" s="978"/>
      <c r="X612" s="978"/>
      <c r="Y612" s="978"/>
      <c r="Z612" s="978"/>
      <c r="AA612" s="978"/>
      <c r="AB612" s="978"/>
      <c r="AC612" s="978"/>
      <c r="AD612" s="978"/>
      <c r="AE612" s="978"/>
      <c r="AF612" s="978"/>
    </row>
    <row r="613" spans="1:32" s="979" customFormat="1" ht="24.9" customHeight="1">
      <c r="A613" s="1282"/>
      <c r="B613" s="796" t="s">
        <v>2639</v>
      </c>
      <c r="C613" s="98" t="s">
        <v>175</v>
      </c>
      <c r="D613" s="140">
        <v>4603734079777</v>
      </c>
      <c r="E613" s="322">
        <v>3401300000</v>
      </c>
      <c r="F613" s="323" t="s">
        <v>924</v>
      </c>
      <c r="G613" s="42" t="s">
        <v>9</v>
      </c>
      <c r="H613" s="1116">
        <v>239</v>
      </c>
      <c r="I613" s="42">
        <v>156</v>
      </c>
      <c r="J613" s="42">
        <v>144</v>
      </c>
      <c r="K613" s="42">
        <v>132</v>
      </c>
      <c r="L613" s="42">
        <v>9</v>
      </c>
      <c r="M613" s="42"/>
      <c r="N613" s="61"/>
      <c r="O613" s="801">
        <f t="shared" si="11"/>
        <v>0</v>
      </c>
      <c r="P613" s="794">
        <f>IF(Лист2!$D$2&gt;=60000,Лист1!K613*Лист1!N613,IF(Лист2!$C$2&gt;=30000,Лист1!J613*Лист1!N613,Лист1!I613*Лист1!N613))</f>
        <v>0</v>
      </c>
      <c r="Q613" s="1036"/>
      <c r="R613" s="951"/>
      <c r="S613" s="951"/>
      <c r="T613" s="978"/>
      <c r="U613" s="978"/>
      <c r="V613" s="978"/>
      <c r="W613" s="978"/>
      <c r="X613" s="978"/>
      <c r="Y613" s="978"/>
      <c r="Z613" s="978"/>
      <c r="AA613" s="978"/>
      <c r="AB613" s="978"/>
      <c r="AC613" s="978"/>
      <c r="AD613" s="978"/>
      <c r="AE613" s="978"/>
      <c r="AF613" s="978"/>
    </row>
    <row r="614" spans="1:32" s="979" customFormat="1" ht="34.200000000000003" customHeight="1">
      <c r="A614" s="1282"/>
      <c r="B614" s="796" t="s">
        <v>2640</v>
      </c>
      <c r="C614" s="98" t="s">
        <v>254</v>
      </c>
      <c r="D614" s="140">
        <v>4603739666644</v>
      </c>
      <c r="E614" s="322">
        <v>3401300000</v>
      </c>
      <c r="F614" s="323" t="s">
        <v>925</v>
      </c>
      <c r="G614" s="42" t="s">
        <v>9</v>
      </c>
      <c r="H614" s="1116">
        <v>990</v>
      </c>
      <c r="I614" s="426">
        <v>644</v>
      </c>
      <c r="J614" s="1118">
        <v>594</v>
      </c>
      <c r="K614" s="426">
        <v>545</v>
      </c>
      <c r="L614" s="42">
        <v>2</v>
      </c>
      <c r="M614" s="42"/>
      <c r="N614" s="61"/>
      <c r="O614" s="801">
        <f t="shared" si="11"/>
        <v>0</v>
      </c>
      <c r="P614" s="794">
        <f>IF(Лист2!$D$2&gt;=60000,Лист1!K614*Лист1!N614,IF(Лист2!$C$2&gt;=30000,Лист1!J614*Лист1!N614,Лист1!I614*Лист1!N614))</f>
        <v>0</v>
      </c>
      <c r="Q614" s="1036"/>
      <c r="R614" s="951"/>
      <c r="S614" s="951"/>
      <c r="T614" s="978"/>
      <c r="U614" s="978"/>
      <c r="V614" s="978"/>
      <c r="W614" s="978"/>
      <c r="X614" s="978"/>
      <c r="Y614" s="978"/>
      <c r="Z614" s="978"/>
      <c r="AA614" s="978"/>
      <c r="AB614" s="978"/>
      <c r="AC614" s="978"/>
      <c r="AD614" s="978"/>
      <c r="AE614" s="978"/>
      <c r="AF614" s="978"/>
    </row>
    <row r="615" spans="1:32" s="979" customFormat="1" ht="34.950000000000003" customHeight="1">
      <c r="A615" s="1282"/>
      <c r="B615" s="789" t="s">
        <v>186</v>
      </c>
      <c r="C615" s="98" t="s">
        <v>140</v>
      </c>
      <c r="D615" s="140">
        <v>4603726088466</v>
      </c>
      <c r="E615" s="322">
        <v>3402909000</v>
      </c>
      <c r="F615" s="323" t="s">
        <v>926</v>
      </c>
      <c r="G615" s="42" t="s">
        <v>9</v>
      </c>
      <c r="H615" s="1116">
        <v>630</v>
      </c>
      <c r="I615" s="42">
        <v>410</v>
      </c>
      <c r="J615" s="42">
        <v>378</v>
      </c>
      <c r="K615" s="42">
        <v>347</v>
      </c>
      <c r="L615" s="42">
        <v>4</v>
      </c>
      <c r="M615" s="42"/>
      <c r="N615" s="61"/>
      <c r="O615" s="801">
        <f t="shared" si="11"/>
        <v>0</v>
      </c>
      <c r="P615" s="794">
        <f>IF(Лист2!$D$2&gt;=60000,Лист1!K615*Лист1!N615,IF(Лист2!$C$2&gt;=30000,Лист1!J615*Лист1!N615,Лист1!I615*Лист1!N615))</f>
        <v>0</v>
      </c>
      <c r="Q615" s="1036"/>
      <c r="R615" s="951"/>
      <c r="S615" s="951"/>
      <c r="T615" s="978"/>
      <c r="U615" s="978"/>
      <c r="V615" s="978"/>
      <c r="W615" s="978"/>
      <c r="X615" s="978"/>
      <c r="Y615" s="978"/>
      <c r="Z615" s="978"/>
      <c r="AA615" s="978"/>
      <c r="AB615" s="978"/>
      <c r="AC615" s="978"/>
      <c r="AD615" s="978"/>
      <c r="AE615" s="978"/>
      <c r="AF615" s="978"/>
    </row>
    <row r="616" spans="1:32" s="979" customFormat="1" ht="31.2" customHeight="1">
      <c r="A616" s="1282"/>
      <c r="B616" s="789" t="s">
        <v>2641</v>
      </c>
      <c r="C616" s="98" t="s">
        <v>283</v>
      </c>
      <c r="D616" s="140">
        <v>4603739874230</v>
      </c>
      <c r="E616" s="322">
        <v>3402909000</v>
      </c>
      <c r="F616" s="323" t="s">
        <v>927</v>
      </c>
      <c r="G616" s="42" t="s">
        <v>9</v>
      </c>
      <c r="H616" s="1116">
        <v>1650</v>
      </c>
      <c r="I616" s="42">
        <v>1073</v>
      </c>
      <c r="J616" s="42">
        <v>990</v>
      </c>
      <c r="K616" s="42">
        <v>908</v>
      </c>
      <c r="L616" s="42">
        <v>2</v>
      </c>
      <c r="M616" s="42"/>
      <c r="N616" s="61"/>
      <c r="O616" s="801">
        <f t="shared" si="11"/>
        <v>0</v>
      </c>
      <c r="P616" s="794">
        <f>IF(Лист2!$D$2&gt;=60000,Лист1!K616*Лист1!N616,IF(Лист2!$C$2&gt;=30000,Лист1!J616*Лист1!N616,Лист1!I616*Лист1!N616))</f>
        <v>0</v>
      </c>
      <c r="Q616" s="1036"/>
      <c r="R616" s="951"/>
      <c r="S616" s="951"/>
      <c r="T616" s="978"/>
      <c r="U616" s="978"/>
      <c r="V616" s="978"/>
      <c r="W616" s="978"/>
      <c r="X616" s="978"/>
      <c r="Y616" s="978"/>
      <c r="Z616" s="978"/>
      <c r="AA616" s="978"/>
      <c r="AB616" s="978"/>
      <c r="AC616" s="978"/>
      <c r="AD616" s="978"/>
      <c r="AE616" s="978"/>
      <c r="AF616" s="978"/>
    </row>
    <row r="617" spans="1:32" s="979" customFormat="1" ht="31.95" customHeight="1">
      <c r="A617" s="1282"/>
      <c r="B617" s="789" t="s">
        <v>2642</v>
      </c>
      <c r="C617" s="98" t="s">
        <v>141</v>
      </c>
      <c r="D617" s="140">
        <v>4603726088473</v>
      </c>
      <c r="E617" s="322">
        <v>3402909000</v>
      </c>
      <c r="F617" s="323" t="s">
        <v>928</v>
      </c>
      <c r="G617" s="42" t="s">
        <v>9</v>
      </c>
      <c r="H617" s="1116">
        <v>640</v>
      </c>
      <c r="I617" s="42">
        <v>416</v>
      </c>
      <c r="J617" s="42">
        <v>384</v>
      </c>
      <c r="K617" s="42">
        <v>352</v>
      </c>
      <c r="L617" s="42">
        <v>4</v>
      </c>
      <c r="M617" s="42"/>
      <c r="N617" s="61"/>
      <c r="O617" s="801">
        <f t="shared" si="11"/>
        <v>0</v>
      </c>
      <c r="P617" s="794">
        <f>IF(Лист2!$D$2&gt;=60000,Лист1!K617*Лист1!N617,IF(Лист2!$C$2&gt;=30000,Лист1!J617*Лист1!N617,Лист1!I617*Лист1!N617))</f>
        <v>0</v>
      </c>
      <c r="Q617" s="1036"/>
      <c r="R617" s="951"/>
      <c r="S617" s="951"/>
      <c r="T617" s="978"/>
      <c r="U617" s="978"/>
      <c r="V617" s="978"/>
      <c r="W617" s="978"/>
      <c r="X617" s="978"/>
      <c r="Y617" s="978"/>
      <c r="Z617" s="978"/>
      <c r="AA617" s="978"/>
      <c r="AB617" s="978"/>
      <c r="AC617" s="978"/>
      <c r="AD617" s="978"/>
      <c r="AE617" s="978"/>
      <c r="AF617" s="978"/>
    </row>
    <row r="618" spans="1:32" s="979" customFormat="1" ht="30.6" customHeight="1">
      <c r="A618" s="1282"/>
      <c r="B618" s="789" t="s">
        <v>2643</v>
      </c>
      <c r="C618" s="98" t="s">
        <v>282</v>
      </c>
      <c r="D618" s="140">
        <v>4603739875725</v>
      </c>
      <c r="E618" s="322">
        <v>3402909000</v>
      </c>
      <c r="F618" s="323" t="s">
        <v>929</v>
      </c>
      <c r="G618" s="42" t="s">
        <v>9</v>
      </c>
      <c r="H618" s="1116">
        <v>1730</v>
      </c>
      <c r="I618" s="42">
        <v>1125</v>
      </c>
      <c r="J618" s="42">
        <v>1038</v>
      </c>
      <c r="K618" s="42">
        <v>952</v>
      </c>
      <c r="L618" s="42">
        <v>2</v>
      </c>
      <c r="M618" s="42"/>
      <c r="N618" s="61"/>
      <c r="O618" s="801">
        <f t="shared" si="11"/>
        <v>0</v>
      </c>
      <c r="P618" s="794">
        <f>IF(Лист2!$D$2&gt;=60000,Лист1!K618*Лист1!N618,IF(Лист2!$C$2&gt;=30000,Лист1!J618*Лист1!N618,Лист1!I618*Лист1!N618))</f>
        <v>0</v>
      </c>
      <c r="Q618" s="1036"/>
      <c r="R618" s="951"/>
      <c r="S618" s="951"/>
      <c r="T618" s="978"/>
      <c r="U618" s="978"/>
      <c r="V618" s="978"/>
      <c r="W618" s="978"/>
      <c r="X618" s="978"/>
      <c r="Y618" s="978"/>
      <c r="Z618" s="978"/>
      <c r="AA618" s="978"/>
      <c r="AB618" s="978"/>
      <c r="AC618" s="978"/>
      <c r="AD618" s="978"/>
      <c r="AE618" s="978"/>
      <c r="AF618" s="978"/>
    </row>
    <row r="619" spans="1:32" s="979" customFormat="1" ht="33" customHeight="1">
      <c r="A619" s="1282"/>
      <c r="B619" s="789" t="s">
        <v>2644</v>
      </c>
      <c r="C619" s="98" t="s">
        <v>153</v>
      </c>
      <c r="D619" s="140">
        <v>4603726088626</v>
      </c>
      <c r="E619" s="322">
        <v>3402909000</v>
      </c>
      <c r="F619" s="323" t="s">
        <v>930</v>
      </c>
      <c r="G619" s="42" t="s">
        <v>9</v>
      </c>
      <c r="H619" s="1116">
        <v>630</v>
      </c>
      <c r="I619" s="42">
        <v>410</v>
      </c>
      <c r="J619" s="42">
        <v>378</v>
      </c>
      <c r="K619" s="42">
        <v>347</v>
      </c>
      <c r="L619" s="42">
        <v>4</v>
      </c>
      <c r="M619" s="42"/>
      <c r="N619" s="61"/>
      <c r="O619" s="801">
        <f t="shared" si="11"/>
        <v>0</v>
      </c>
      <c r="P619" s="794">
        <f>IF(Лист2!$D$2&gt;=60000,Лист1!K619*Лист1!N619,IF(Лист2!$C$2&gt;=30000,Лист1!J619*Лист1!N619,Лист1!I619*Лист1!N619))</f>
        <v>0</v>
      </c>
      <c r="Q619" s="1036"/>
      <c r="R619" s="951"/>
      <c r="S619" s="951"/>
      <c r="T619" s="978"/>
      <c r="U619" s="978"/>
      <c r="V619" s="978"/>
      <c r="W619" s="978"/>
      <c r="X619" s="978"/>
      <c r="Y619" s="978"/>
      <c r="Z619" s="978"/>
      <c r="AA619" s="978"/>
      <c r="AB619" s="978"/>
      <c r="AC619" s="978"/>
      <c r="AD619" s="978"/>
      <c r="AE619" s="978"/>
      <c r="AF619" s="978"/>
    </row>
    <row r="620" spans="1:32" s="979" customFormat="1" ht="30" customHeight="1">
      <c r="A620" s="1282"/>
      <c r="B620" s="789" t="s">
        <v>2645</v>
      </c>
      <c r="C620" s="98" t="s">
        <v>284</v>
      </c>
      <c r="D620" s="140">
        <v>4603739878283</v>
      </c>
      <c r="E620" s="322">
        <v>3402909000</v>
      </c>
      <c r="F620" s="323" t="s">
        <v>931</v>
      </c>
      <c r="G620" s="42" t="s">
        <v>9</v>
      </c>
      <c r="H620" s="1116">
        <v>1650</v>
      </c>
      <c r="I620" s="42">
        <v>1073</v>
      </c>
      <c r="J620" s="42">
        <v>990</v>
      </c>
      <c r="K620" s="42">
        <v>908</v>
      </c>
      <c r="L620" s="42">
        <v>2</v>
      </c>
      <c r="M620" s="42"/>
      <c r="N620" s="61"/>
      <c r="O620" s="801">
        <f t="shared" si="11"/>
        <v>0</v>
      </c>
      <c r="P620" s="794">
        <f>IF(Лист2!$D$2&gt;=60000,Лист1!K620*Лист1!N620,IF(Лист2!$C$2&gt;=30000,Лист1!J620*Лист1!N620,Лист1!I620*Лист1!N620))</f>
        <v>0</v>
      </c>
      <c r="Q620" s="1036"/>
      <c r="R620" s="951"/>
      <c r="S620" s="951"/>
      <c r="T620" s="978"/>
      <c r="U620" s="978"/>
      <c r="V620" s="978"/>
      <c r="W620" s="978"/>
      <c r="X620" s="978"/>
      <c r="Y620" s="978"/>
      <c r="Z620" s="978"/>
      <c r="AA620" s="978"/>
      <c r="AB620" s="978"/>
      <c r="AC620" s="978"/>
      <c r="AD620" s="978"/>
      <c r="AE620" s="978"/>
      <c r="AF620" s="978"/>
    </row>
    <row r="621" spans="1:32" s="979" customFormat="1" ht="24.9" customHeight="1">
      <c r="A621" s="1282"/>
      <c r="B621" s="789" t="s">
        <v>1581</v>
      </c>
      <c r="C621" s="98" t="s">
        <v>1579</v>
      </c>
      <c r="D621" s="140">
        <v>4620143624053</v>
      </c>
      <c r="E621" s="446">
        <v>3402909000</v>
      </c>
      <c r="F621" s="1119" t="s">
        <v>1580</v>
      </c>
      <c r="G621" s="42" t="s">
        <v>9</v>
      </c>
      <c r="H621" s="1116">
        <v>350</v>
      </c>
      <c r="I621" s="42">
        <v>228</v>
      </c>
      <c r="J621" s="42">
        <v>210</v>
      </c>
      <c r="K621" s="42">
        <v>193</v>
      </c>
      <c r="L621" s="42">
        <v>9</v>
      </c>
      <c r="M621" s="42"/>
      <c r="N621" s="61"/>
      <c r="O621" s="801">
        <f t="shared" si="11"/>
        <v>0</v>
      </c>
      <c r="P621" s="794">
        <f>IF(Лист2!$D$2&gt;=60000,Лист1!K621*Лист1!N621,IF(Лист2!$C$2&gt;=30000,Лист1!J621*Лист1!N621,Лист1!I621*Лист1!N621))</f>
        <v>0</v>
      </c>
      <c r="Q621" s="1036"/>
      <c r="R621" s="951"/>
      <c r="S621" s="951"/>
      <c r="T621" s="978"/>
      <c r="U621" s="978"/>
      <c r="V621" s="978"/>
      <c r="W621" s="978"/>
      <c r="X621" s="978"/>
      <c r="Y621" s="978"/>
      <c r="Z621" s="978"/>
      <c r="AA621" s="978"/>
      <c r="AB621" s="978"/>
      <c r="AC621" s="978"/>
      <c r="AD621" s="978"/>
      <c r="AE621" s="978"/>
      <c r="AF621" s="978"/>
    </row>
    <row r="622" spans="1:32" s="979" customFormat="1" ht="24.6" customHeight="1">
      <c r="A622" s="1282"/>
      <c r="B622" s="796" t="s">
        <v>2646</v>
      </c>
      <c r="C622" s="98" t="s">
        <v>142</v>
      </c>
      <c r="D622" s="140">
        <v>4603726088374</v>
      </c>
      <c r="E622" s="1118">
        <v>3402909000</v>
      </c>
      <c r="F622" s="1118" t="s">
        <v>932</v>
      </c>
      <c r="G622" s="42" t="s">
        <v>9</v>
      </c>
      <c r="H622" s="1116">
        <v>450</v>
      </c>
      <c r="I622" s="426">
        <v>293</v>
      </c>
      <c r="J622" s="426">
        <v>270</v>
      </c>
      <c r="K622" s="426">
        <v>248</v>
      </c>
      <c r="L622" s="42">
        <v>6</v>
      </c>
      <c r="M622" s="42"/>
      <c r="N622" s="61"/>
      <c r="O622" s="801">
        <f t="shared" si="11"/>
        <v>0</v>
      </c>
      <c r="P622" s="794">
        <f>IF(Лист2!$D$2&gt;=60000,Лист1!K622*Лист1!N622,IF(Лист2!$C$2&gt;=30000,Лист1!J622*Лист1!N622,Лист1!I622*Лист1!N622))</f>
        <v>0</v>
      </c>
      <c r="Q622" s="1036"/>
      <c r="R622" s="951"/>
      <c r="S622" s="951"/>
      <c r="T622" s="978"/>
      <c r="U622" s="978"/>
      <c r="V622" s="978"/>
      <c r="W622" s="978"/>
      <c r="X622" s="978"/>
      <c r="Y622" s="978"/>
      <c r="Z622" s="978"/>
      <c r="AA622" s="978"/>
      <c r="AB622" s="978"/>
      <c r="AC622" s="978"/>
      <c r="AD622" s="978"/>
      <c r="AE622" s="978"/>
      <c r="AF622" s="978"/>
    </row>
    <row r="623" spans="1:32" s="979" customFormat="1" ht="21" customHeight="1">
      <c r="A623" s="1282"/>
      <c r="B623" s="796" t="s">
        <v>2647</v>
      </c>
      <c r="C623" s="98" t="s">
        <v>166</v>
      </c>
      <c r="D623" s="142">
        <v>4603734079388</v>
      </c>
      <c r="E623" s="1118">
        <v>3402909000</v>
      </c>
      <c r="F623" s="1118" t="s">
        <v>933</v>
      </c>
      <c r="G623" s="42" t="s">
        <v>9</v>
      </c>
      <c r="H623" s="1116">
        <v>1290</v>
      </c>
      <c r="I623" s="426">
        <v>839</v>
      </c>
      <c r="J623" s="426">
        <v>774</v>
      </c>
      <c r="K623" s="426">
        <v>710</v>
      </c>
      <c r="L623" s="42">
        <v>2</v>
      </c>
      <c r="M623" s="42"/>
      <c r="N623" s="61"/>
      <c r="O623" s="801">
        <f t="shared" si="11"/>
        <v>0</v>
      </c>
      <c r="P623" s="794">
        <f>IF(Лист2!$D$2&gt;=60000,Лист1!K623*Лист1!N623,IF(Лист2!$C$2&gt;=30000,Лист1!J623*Лист1!N623,Лист1!I623*Лист1!N623))</f>
        <v>0</v>
      </c>
      <c r="Q623" s="1036"/>
      <c r="R623" s="951"/>
      <c r="S623" s="951"/>
      <c r="T623" s="978"/>
      <c r="U623" s="978"/>
      <c r="V623" s="978"/>
      <c r="W623" s="978"/>
      <c r="X623" s="978"/>
      <c r="Y623" s="978"/>
      <c r="Z623" s="978"/>
      <c r="AA623" s="978"/>
      <c r="AB623" s="978"/>
      <c r="AC623" s="978"/>
      <c r="AD623" s="978"/>
      <c r="AE623" s="978"/>
      <c r="AF623" s="978"/>
    </row>
    <row r="624" spans="1:32" s="979" customFormat="1" ht="28.95" customHeight="1">
      <c r="A624" s="1282"/>
      <c r="B624" s="789" t="s">
        <v>1584</v>
      </c>
      <c r="C624" s="98" t="s">
        <v>1582</v>
      </c>
      <c r="D624" s="142">
        <v>4620143624015</v>
      </c>
      <c r="E624" s="446">
        <v>3402909000</v>
      </c>
      <c r="F624" s="1119" t="s">
        <v>1583</v>
      </c>
      <c r="G624" s="42" t="s">
        <v>9</v>
      </c>
      <c r="H624" s="1116">
        <v>350</v>
      </c>
      <c r="I624" s="42">
        <v>228</v>
      </c>
      <c r="J624" s="42">
        <v>210</v>
      </c>
      <c r="K624" s="42">
        <v>193</v>
      </c>
      <c r="L624" s="42">
        <v>9</v>
      </c>
      <c r="M624" s="42"/>
      <c r="N624" s="61"/>
      <c r="O624" s="801">
        <f t="shared" si="11"/>
        <v>0</v>
      </c>
      <c r="P624" s="794">
        <f>IF(Лист2!$D$2&gt;=60000,Лист1!K624*Лист1!N624,IF(Лист2!$C$2&gt;=30000,Лист1!J624*Лист1!N624,Лист1!I624*Лист1!N624))</f>
        <v>0</v>
      </c>
      <c r="Q624" s="1036"/>
      <c r="R624" s="951"/>
      <c r="S624" s="951"/>
      <c r="T624" s="978"/>
      <c r="U624" s="978"/>
      <c r="V624" s="978"/>
      <c r="W624" s="978"/>
      <c r="X624" s="978"/>
      <c r="Y624" s="978"/>
      <c r="Z624" s="978"/>
      <c r="AA624" s="978"/>
      <c r="AB624" s="978"/>
      <c r="AC624" s="978"/>
      <c r="AD624" s="978"/>
      <c r="AE624" s="978"/>
      <c r="AF624" s="978"/>
    </row>
    <row r="625" spans="1:32" s="979" customFormat="1" ht="31.95" customHeight="1">
      <c r="A625" s="1282"/>
      <c r="B625" s="796" t="s">
        <v>2648</v>
      </c>
      <c r="C625" s="98" t="s">
        <v>151</v>
      </c>
      <c r="D625" s="140">
        <v>4603726088602</v>
      </c>
      <c r="E625" s="322">
        <v>3402909000</v>
      </c>
      <c r="F625" s="323" t="s">
        <v>934</v>
      </c>
      <c r="G625" s="42" t="s">
        <v>9</v>
      </c>
      <c r="H625" s="1116">
        <v>450</v>
      </c>
      <c r="I625" s="426">
        <v>293</v>
      </c>
      <c r="J625" s="426">
        <v>270</v>
      </c>
      <c r="K625" s="426">
        <v>248</v>
      </c>
      <c r="L625" s="42">
        <v>6</v>
      </c>
      <c r="M625" s="42"/>
      <c r="N625" s="61"/>
      <c r="O625" s="801">
        <f t="shared" si="11"/>
        <v>0</v>
      </c>
      <c r="P625" s="794">
        <f>IF(Лист2!$D$2&gt;=60000,Лист1!K625*Лист1!N625,IF(Лист2!$C$2&gt;=30000,Лист1!J625*Лист1!N625,Лист1!I625*Лист1!N625))</f>
        <v>0</v>
      </c>
      <c r="Q625" s="1036"/>
      <c r="R625" s="951"/>
      <c r="S625" s="951"/>
      <c r="T625" s="978"/>
      <c r="U625" s="978"/>
      <c r="V625" s="978"/>
      <c r="W625" s="978"/>
      <c r="X625" s="978"/>
      <c r="Y625" s="978"/>
      <c r="Z625" s="978"/>
      <c r="AA625" s="978"/>
      <c r="AB625" s="978"/>
      <c r="AC625" s="978"/>
      <c r="AD625" s="978"/>
      <c r="AE625" s="978"/>
      <c r="AF625" s="978"/>
    </row>
    <row r="626" spans="1:32" s="979" customFormat="1" ht="27.6" customHeight="1">
      <c r="A626" s="1282"/>
      <c r="B626" s="796" t="s">
        <v>2649</v>
      </c>
      <c r="C626" s="98" t="s">
        <v>167</v>
      </c>
      <c r="D626" s="142">
        <v>4603734079371</v>
      </c>
      <c r="E626" s="322">
        <v>3402909000</v>
      </c>
      <c r="F626" s="323" t="s">
        <v>935</v>
      </c>
      <c r="G626" s="42" t="s">
        <v>9</v>
      </c>
      <c r="H626" s="1116">
        <v>1290</v>
      </c>
      <c r="I626" s="426">
        <v>839</v>
      </c>
      <c r="J626" s="426">
        <v>774</v>
      </c>
      <c r="K626" s="426">
        <v>710</v>
      </c>
      <c r="L626" s="42">
        <v>2</v>
      </c>
      <c r="M626" s="42"/>
      <c r="N626" s="61"/>
      <c r="O626" s="801">
        <f t="shared" si="11"/>
        <v>0</v>
      </c>
      <c r="P626" s="794">
        <f>IF(Лист2!$D$2&gt;=60000,Лист1!K626*Лист1!N626,IF(Лист2!$C$2&gt;=30000,Лист1!J626*Лист1!N626,Лист1!I626*Лист1!N626))</f>
        <v>0</v>
      </c>
      <c r="Q626" s="1036"/>
      <c r="R626" s="951"/>
      <c r="S626" s="951"/>
      <c r="T626" s="978"/>
      <c r="U626" s="978"/>
      <c r="V626" s="978"/>
      <c r="W626" s="978"/>
      <c r="X626" s="978"/>
      <c r="Y626" s="978"/>
      <c r="Z626" s="978"/>
      <c r="AA626" s="978"/>
      <c r="AB626" s="978"/>
      <c r="AC626" s="978"/>
      <c r="AD626" s="978"/>
      <c r="AE626" s="978"/>
      <c r="AF626" s="978"/>
    </row>
    <row r="627" spans="1:32" s="979" customFormat="1" ht="22.95" customHeight="1">
      <c r="A627" s="1282"/>
      <c r="B627" s="789" t="s">
        <v>1587</v>
      </c>
      <c r="C627" s="98" t="s">
        <v>1585</v>
      </c>
      <c r="D627" s="142">
        <v>4620143624039</v>
      </c>
      <c r="E627" s="787">
        <v>3402909000</v>
      </c>
      <c r="F627" s="408" t="s">
        <v>1586</v>
      </c>
      <c r="G627" s="42" t="s">
        <v>9</v>
      </c>
      <c r="H627" s="1116">
        <v>370</v>
      </c>
      <c r="I627" s="42">
        <v>241</v>
      </c>
      <c r="J627" s="42">
        <v>222</v>
      </c>
      <c r="K627" s="42">
        <v>204</v>
      </c>
      <c r="L627" s="42">
        <v>9</v>
      </c>
      <c r="M627" s="42"/>
      <c r="N627" s="61"/>
      <c r="O627" s="801">
        <f t="shared" si="11"/>
        <v>0</v>
      </c>
      <c r="P627" s="794">
        <f>IF(Лист2!$D$2&gt;=60000,Лист1!K627*Лист1!N627,IF(Лист2!$C$2&gt;=30000,Лист1!J627*Лист1!N627,Лист1!I627*Лист1!N627))</f>
        <v>0</v>
      </c>
      <c r="Q627" s="1036"/>
      <c r="R627" s="951"/>
      <c r="S627" s="951"/>
      <c r="T627" s="978"/>
      <c r="U627" s="978"/>
      <c r="V627" s="978"/>
      <c r="W627" s="978"/>
      <c r="X627" s="978"/>
      <c r="Y627" s="978"/>
      <c r="Z627" s="978"/>
      <c r="AA627" s="978"/>
      <c r="AB627" s="978"/>
      <c r="AC627" s="978"/>
      <c r="AD627" s="978"/>
      <c r="AE627" s="978"/>
      <c r="AF627" s="978"/>
    </row>
    <row r="628" spans="1:32" s="979" customFormat="1" ht="24.9" customHeight="1">
      <c r="A628" s="1282"/>
      <c r="B628" s="796" t="s">
        <v>2650</v>
      </c>
      <c r="C628" s="98" t="s">
        <v>150</v>
      </c>
      <c r="D628" s="140">
        <v>4603726088619</v>
      </c>
      <c r="E628" s="322">
        <v>3402909000</v>
      </c>
      <c r="F628" s="323" t="s">
        <v>936</v>
      </c>
      <c r="G628" s="42" t="s">
        <v>9</v>
      </c>
      <c r="H628" s="1116">
        <v>490</v>
      </c>
      <c r="I628" s="42">
        <v>319</v>
      </c>
      <c r="J628" s="42">
        <v>294</v>
      </c>
      <c r="K628" s="42">
        <v>270</v>
      </c>
      <c r="L628" s="42">
        <v>6</v>
      </c>
      <c r="M628" s="42"/>
      <c r="N628" s="61"/>
      <c r="O628" s="787">
        <f t="shared" si="11"/>
        <v>0</v>
      </c>
      <c r="P628" s="794">
        <f>IF(Лист2!$D$2&gt;=60000,Лист1!K628*Лист1!N628,IF(Лист2!$C$2&gt;=30000,Лист1!J628*Лист1!N628,Лист1!I628*Лист1!N628))</f>
        <v>0</v>
      </c>
      <c r="Q628" s="1036"/>
      <c r="R628" s="951"/>
      <c r="S628" s="951"/>
      <c r="T628" s="978"/>
      <c r="U628" s="978"/>
      <c r="V628" s="978"/>
      <c r="W628" s="978"/>
      <c r="X628" s="978"/>
      <c r="Y628" s="978"/>
      <c r="Z628" s="978"/>
      <c r="AA628" s="978"/>
      <c r="AB628" s="978"/>
      <c r="AC628" s="978"/>
      <c r="AD628" s="978"/>
      <c r="AE628" s="978"/>
      <c r="AF628" s="978"/>
    </row>
    <row r="629" spans="1:32" s="979" customFormat="1" ht="22.2" customHeight="1">
      <c r="A629" s="1282"/>
      <c r="B629" s="796" t="s">
        <v>2651</v>
      </c>
      <c r="C629" s="98" t="s">
        <v>168</v>
      </c>
      <c r="D629" s="140">
        <v>4603734079395</v>
      </c>
      <c r="E629" s="322">
        <v>3402909000</v>
      </c>
      <c r="F629" s="323" t="s">
        <v>937</v>
      </c>
      <c r="G629" s="42" t="s">
        <v>9</v>
      </c>
      <c r="H629" s="1116">
        <v>1290</v>
      </c>
      <c r="I629" s="42">
        <v>839</v>
      </c>
      <c r="J629" s="42">
        <v>774</v>
      </c>
      <c r="K629" s="42">
        <v>710</v>
      </c>
      <c r="L629" s="42">
        <v>2</v>
      </c>
      <c r="M629" s="42"/>
      <c r="N629" s="61"/>
      <c r="O629" s="787">
        <f t="shared" ref="O629:O663" si="12">N629/L629</f>
        <v>0</v>
      </c>
      <c r="P629" s="794">
        <f>IF(Лист2!$D$2&gt;=60000,Лист1!K629*Лист1!N629,IF(Лист2!$C$2&gt;=30000,Лист1!J629*Лист1!N629,Лист1!I629*Лист1!N629))</f>
        <v>0</v>
      </c>
      <c r="Q629" s="1036"/>
      <c r="R629" s="951"/>
      <c r="S629" s="951"/>
      <c r="T629" s="978"/>
      <c r="U629" s="978"/>
      <c r="V629" s="978"/>
      <c r="W629" s="978"/>
      <c r="X629" s="978"/>
      <c r="Y629" s="978"/>
      <c r="Z629" s="978"/>
      <c r="AA629" s="978"/>
      <c r="AB629" s="978"/>
      <c r="AC629" s="978"/>
      <c r="AD629" s="978"/>
      <c r="AE629" s="978"/>
      <c r="AF629" s="978"/>
    </row>
    <row r="630" spans="1:32" s="979" customFormat="1" ht="42" customHeight="1">
      <c r="A630" s="1282"/>
      <c r="B630" s="789" t="s">
        <v>2652</v>
      </c>
      <c r="C630" s="785" t="s">
        <v>2172</v>
      </c>
      <c r="D630" s="1120">
        <v>4620143626491</v>
      </c>
      <c r="E630" s="457">
        <v>3402909000</v>
      </c>
      <c r="F630" s="1117" t="s">
        <v>2173</v>
      </c>
      <c r="G630" s="783" t="s">
        <v>9</v>
      </c>
      <c r="H630" s="647">
        <v>400</v>
      </c>
      <c r="I630" s="647">
        <v>260</v>
      </c>
      <c r="J630" s="647">
        <v>240</v>
      </c>
      <c r="K630" s="647">
        <v>220</v>
      </c>
      <c r="L630" s="783">
        <v>8</v>
      </c>
      <c r="M630" s="783">
        <v>14</v>
      </c>
      <c r="N630" s="784"/>
      <c r="O630" s="787"/>
      <c r="P630" s="794">
        <f>IF(Лист2!$D$2&gt;=60000,Лист1!K630*Лист1!N630,IF(Лист2!$C$2&gt;=30000,Лист1!J630*Лист1!N630,Лист1!I630*Лист1!N630))</f>
        <v>0</v>
      </c>
      <c r="Q630" s="1036"/>
      <c r="R630" s="951"/>
      <c r="S630" s="951"/>
      <c r="T630" s="978"/>
      <c r="U630" s="978"/>
      <c r="V630" s="978"/>
      <c r="W630" s="978"/>
      <c r="X630" s="978"/>
      <c r="Y630" s="978"/>
      <c r="Z630" s="978"/>
      <c r="AA630" s="978"/>
      <c r="AB630" s="978"/>
      <c r="AC630" s="978"/>
      <c r="AD630" s="978"/>
      <c r="AE630" s="978"/>
      <c r="AF630" s="978"/>
    </row>
    <row r="631" spans="1:32" s="974" customFormat="1" ht="24.9" customHeight="1">
      <c r="A631" s="1282"/>
      <c r="B631" s="818" t="s">
        <v>2522</v>
      </c>
      <c r="C631" s="595" t="s">
        <v>1589</v>
      </c>
      <c r="D631" s="596">
        <v>4620143624084</v>
      </c>
      <c r="E631" s="812">
        <v>3402909000</v>
      </c>
      <c r="F631" s="560" t="s">
        <v>1590</v>
      </c>
      <c r="G631" s="574" t="s">
        <v>9</v>
      </c>
      <c r="H631" s="736">
        <v>350</v>
      </c>
      <c r="I631" s="574">
        <v>123</v>
      </c>
      <c r="J631" s="574">
        <v>123</v>
      </c>
      <c r="K631" s="574">
        <v>123</v>
      </c>
      <c r="L631" s="574">
        <v>9</v>
      </c>
      <c r="M631" s="574"/>
      <c r="N631" s="555"/>
      <c r="O631" s="813">
        <f t="shared" si="12"/>
        <v>0</v>
      </c>
      <c r="P631" s="814">
        <f>IF(Лист2!$D$2&gt;=60000,Лист1!K631*Лист1!N631,IF(Лист2!$C$2&gt;=30000,Лист1!J631*Лист1!N631,Лист1!I631*Лист1!N631))</f>
        <v>0</v>
      </c>
      <c r="Q631" s="1036"/>
      <c r="R631" s="951"/>
      <c r="S631" s="951"/>
      <c r="T631" s="973"/>
      <c r="U631" s="973"/>
      <c r="V631" s="973"/>
      <c r="W631" s="973"/>
      <c r="X631" s="973"/>
      <c r="Y631" s="973"/>
      <c r="Z631" s="973"/>
      <c r="AA631" s="973"/>
      <c r="AB631" s="973"/>
      <c r="AC631" s="973"/>
      <c r="AD631" s="973"/>
      <c r="AE631" s="973"/>
      <c r="AF631" s="973"/>
    </row>
    <row r="632" spans="1:32" s="974" customFormat="1" ht="24.9" customHeight="1">
      <c r="A632" s="1282"/>
      <c r="B632" s="593" t="s">
        <v>2527</v>
      </c>
      <c r="C632" s="595" t="s">
        <v>176</v>
      </c>
      <c r="D632" s="596">
        <v>4603734079654</v>
      </c>
      <c r="E632" s="735">
        <v>3402909000</v>
      </c>
      <c r="F632" s="553" t="s">
        <v>938</v>
      </c>
      <c r="G632" s="574" t="s">
        <v>9</v>
      </c>
      <c r="H632" s="736">
        <v>450</v>
      </c>
      <c r="I632" s="732">
        <v>158</v>
      </c>
      <c r="J632" s="732">
        <v>158</v>
      </c>
      <c r="K632" s="732">
        <v>158</v>
      </c>
      <c r="L632" s="574">
        <v>6</v>
      </c>
      <c r="M632" s="574"/>
      <c r="N632" s="555"/>
      <c r="O632" s="813">
        <f t="shared" si="12"/>
        <v>0</v>
      </c>
      <c r="P632" s="814">
        <f>IF(Лист2!$D$2&gt;=60000,Лист1!K632*Лист1!N632,IF(Лист2!$C$2&gt;=30000,Лист1!J632*Лист1!N632,Лист1!I632*Лист1!N632))</f>
        <v>0</v>
      </c>
      <c r="Q632" s="1036"/>
      <c r="R632" s="951"/>
      <c r="S632" s="951"/>
      <c r="T632" s="973"/>
      <c r="U632" s="973"/>
      <c r="V632" s="973"/>
      <c r="W632" s="973"/>
      <c r="X632" s="973"/>
      <c r="Y632" s="973"/>
      <c r="Z632" s="973"/>
      <c r="AA632" s="973"/>
      <c r="AB632" s="973"/>
      <c r="AC632" s="973"/>
      <c r="AD632" s="973"/>
      <c r="AE632" s="973"/>
      <c r="AF632" s="973"/>
    </row>
    <row r="633" spans="1:32" s="974" customFormat="1" ht="31.5" customHeight="1">
      <c r="A633" s="1282"/>
      <c r="B633" s="818" t="s">
        <v>2523</v>
      </c>
      <c r="C633" s="595" t="s">
        <v>1588</v>
      </c>
      <c r="D633" s="596">
        <v>4620143624077</v>
      </c>
      <c r="E633" s="812">
        <v>3402909000</v>
      </c>
      <c r="F633" s="560" t="s">
        <v>1592</v>
      </c>
      <c r="G633" s="574" t="s">
        <v>9</v>
      </c>
      <c r="H633" s="736">
        <v>350</v>
      </c>
      <c r="I633" s="574">
        <v>123</v>
      </c>
      <c r="J633" s="574">
        <v>123</v>
      </c>
      <c r="K633" s="574">
        <v>123</v>
      </c>
      <c r="L633" s="574">
        <v>9</v>
      </c>
      <c r="M633" s="574"/>
      <c r="N633" s="555"/>
      <c r="O633" s="813">
        <f t="shared" si="12"/>
        <v>0</v>
      </c>
      <c r="P633" s="814">
        <f>IF(Лист2!$D$2&gt;=60000,Лист1!K633*Лист1!N633,IF(Лист2!$C$2&gt;=30000,Лист1!J633*Лист1!N633,Лист1!I633*Лист1!N633))</f>
        <v>0</v>
      </c>
      <c r="Q633" s="1036"/>
      <c r="R633" s="951"/>
      <c r="S633" s="951"/>
      <c r="T633" s="973"/>
      <c r="U633" s="973"/>
      <c r="V633" s="973"/>
      <c r="W633" s="973"/>
      <c r="X633" s="973"/>
      <c r="Y633" s="973"/>
      <c r="Z633" s="973"/>
      <c r="AA633" s="973"/>
      <c r="AB633" s="973"/>
      <c r="AC633" s="973"/>
      <c r="AD633" s="973"/>
      <c r="AE633" s="973"/>
      <c r="AF633" s="973"/>
    </row>
    <row r="634" spans="1:32" s="974" customFormat="1" ht="24.9" customHeight="1">
      <c r="A634" s="1282"/>
      <c r="B634" s="593" t="s">
        <v>2525</v>
      </c>
      <c r="C634" s="595" t="s">
        <v>177</v>
      </c>
      <c r="D634" s="596">
        <v>4603734079661</v>
      </c>
      <c r="E634" s="735">
        <v>3402909000</v>
      </c>
      <c r="F634" s="553" t="s">
        <v>939</v>
      </c>
      <c r="G634" s="574" t="s">
        <v>9</v>
      </c>
      <c r="H634" s="736">
        <v>450</v>
      </c>
      <c r="I634" s="732">
        <v>158</v>
      </c>
      <c r="J634" s="737">
        <v>158</v>
      </c>
      <c r="K634" s="732">
        <v>158</v>
      </c>
      <c r="L634" s="574">
        <v>6</v>
      </c>
      <c r="M634" s="574"/>
      <c r="N634" s="555"/>
      <c r="O634" s="813">
        <f t="shared" si="12"/>
        <v>0</v>
      </c>
      <c r="P634" s="814">
        <f>IF(Лист2!$D$2&gt;=60000,Лист1!K634*Лист1!N634,IF(Лист2!$C$2&gt;=30000,Лист1!J634*Лист1!N634,Лист1!I634*Лист1!N634))</f>
        <v>0</v>
      </c>
      <c r="Q634" s="1036"/>
      <c r="R634" s="951"/>
      <c r="S634" s="951"/>
      <c r="T634" s="973"/>
      <c r="U634" s="973"/>
      <c r="V634" s="973"/>
      <c r="W634" s="973"/>
      <c r="X634" s="973"/>
      <c r="Y634" s="973"/>
      <c r="Z634" s="973"/>
      <c r="AA634" s="973"/>
      <c r="AB634" s="973"/>
      <c r="AC634" s="973"/>
      <c r="AD634" s="973"/>
      <c r="AE634" s="973"/>
      <c r="AF634" s="973"/>
    </row>
    <row r="635" spans="1:32" s="974" customFormat="1" ht="24.9" customHeight="1">
      <c r="A635" s="1282"/>
      <c r="B635" s="593" t="s">
        <v>2528</v>
      </c>
      <c r="C635" s="595" t="s">
        <v>178</v>
      </c>
      <c r="D635" s="596">
        <v>4603734079685</v>
      </c>
      <c r="E635" s="735">
        <v>3402909000</v>
      </c>
      <c r="F635" s="553" t="s">
        <v>940</v>
      </c>
      <c r="G635" s="574" t="s">
        <v>9</v>
      </c>
      <c r="H635" s="736">
        <v>450</v>
      </c>
      <c r="I635" s="732">
        <v>158</v>
      </c>
      <c r="J635" s="737">
        <v>158</v>
      </c>
      <c r="K635" s="732">
        <v>158</v>
      </c>
      <c r="L635" s="574">
        <v>6</v>
      </c>
      <c r="M635" s="574"/>
      <c r="N635" s="555"/>
      <c r="O635" s="813">
        <f t="shared" si="12"/>
        <v>0</v>
      </c>
      <c r="P635" s="814">
        <f>IF(Лист2!$D$2&gt;=60000,Лист1!K635*Лист1!N635,IF(Лист2!$C$2&gt;=30000,Лист1!J635*Лист1!N635,Лист1!I635*Лист1!N635))</f>
        <v>0</v>
      </c>
      <c r="Q635" s="1036"/>
      <c r="R635" s="951"/>
      <c r="S635" s="951"/>
      <c r="T635" s="973"/>
      <c r="U635" s="973"/>
      <c r="V635" s="973"/>
      <c r="W635" s="973"/>
      <c r="X635" s="973"/>
      <c r="Y635" s="973"/>
      <c r="Z635" s="973"/>
      <c r="AA635" s="973"/>
      <c r="AB635" s="973"/>
      <c r="AC635" s="973"/>
      <c r="AD635" s="973"/>
      <c r="AE635" s="973"/>
      <c r="AF635" s="973"/>
    </row>
    <row r="636" spans="1:32" s="974" customFormat="1" ht="24.9" customHeight="1">
      <c r="A636" s="1282"/>
      <c r="B636" s="818" t="s">
        <v>2524</v>
      </c>
      <c r="C636" s="595" t="s">
        <v>1594</v>
      </c>
      <c r="D636" s="596">
        <v>4620143624060</v>
      </c>
      <c r="E636" s="812">
        <v>3402909000</v>
      </c>
      <c r="F636" s="560" t="s">
        <v>1595</v>
      </c>
      <c r="G636" s="574" t="s">
        <v>9</v>
      </c>
      <c r="H636" s="736">
        <v>350</v>
      </c>
      <c r="I636" s="574">
        <v>123</v>
      </c>
      <c r="J636" s="574">
        <v>123</v>
      </c>
      <c r="K636" s="574">
        <v>123</v>
      </c>
      <c r="L636" s="574">
        <v>9</v>
      </c>
      <c r="M636" s="574"/>
      <c r="N636" s="555"/>
      <c r="O636" s="813">
        <f t="shared" si="12"/>
        <v>0</v>
      </c>
      <c r="P636" s="814">
        <f>IF(Лист2!$D$2&gt;=60000,Лист1!K636*Лист1!N636,IF(Лист2!$C$2&gt;=30000,Лист1!J636*Лист1!N636,Лист1!I636*Лист1!N636))</f>
        <v>0</v>
      </c>
      <c r="Q636" s="1036"/>
      <c r="R636" s="951"/>
      <c r="S636" s="951"/>
      <c r="T636" s="973"/>
      <c r="U636" s="973"/>
      <c r="V636" s="973"/>
      <c r="W636" s="973"/>
      <c r="X636" s="973"/>
      <c r="Y636" s="973"/>
      <c r="Z636" s="973"/>
      <c r="AA636" s="973"/>
      <c r="AB636" s="973"/>
      <c r="AC636" s="973"/>
      <c r="AD636" s="973"/>
      <c r="AE636" s="973"/>
      <c r="AF636" s="973"/>
    </row>
    <row r="637" spans="1:32" s="974" customFormat="1" ht="30.6" customHeight="1">
      <c r="A637" s="1282"/>
      <c r="B637" s="593" t="s">
        <v>2526</v>
      </c>
      <c r="C637" s="595" t="s">
        <v>179</v>
      </c>
      <c r="D637" s="596">
        <v>4603734079678</v>
      </c>
      <c r="E637" s="735">
        <v>3402909000</v>
      </c>
      <c r="F637" s="553" t="s">
        <v>941</v>
      </c>
      <c r="G637" s="574" t="s">
        <v>9</v>
      </c>
      <c r="H637" s="736">
        <v>450</v>
      </c>
      <c r="I637" s="732">
        <v>158</v>
      </c>
      <c r="J637" s="732">
        <v>158</v>
      </c>
      <c r="K637" s="732">
        <v>158</v>
      </c>
      <c r="L637" s="574">
        <v>6</v>
      </c>
      <c r="M637" s="574"/>
      <c r="N637" s="555"/>
      <c r="O637" s="813">
        <f t="shared" si="12"/>
        <v>0</v>
      </c>
      <c r="P637" s="814">
        <f>IF(Лист2!$D$2&gt;=60000,Лист1!K637*Лист1!N637,IF(Лист2!$C$2&gt;=30000,Лист1!J637*Лист1!N637,Лист1!I637*Лист1!N637))</f>
        <v>0</v>
      </c>
      <c r="Q637" s="1036"/>
      <c r="R637" s="951"/>
      <c r="S637" s="951"/>
      <c r="T637" s="973"/>
      <c r="U637" s="973"/>
      <c r="V637" s="973"/>
      <c r="W637" s="973"/>
      <c r="X637" s="973"/>
      <c r="Y637" s="973"/>
      <c r="Z637" s="973"/>
      <c r="AA637" s="973"/>
      <c r="AB637" s="973"/>
      <c r="AC637" s="973"/>
      <c r="AD637" s="973"/>
      <c r="AE637" s="973"/>
      <c r="AF637" s="973"/>
    </row>
    <row r="638" spans="1:32" s="979" customFormat="1" ht="31.95" customHeight="1">
      <c r="A638" s="1282"/>
      <c r="B638" s="796" t="s">
        <v>2653</v>
      </c>
      <c r="C638" s="98" t="s">
        <v>187</v>
      </c>
      <c r="D638" s="140">
        <v>4603734079715</v>
      </c>
      <c r="E638" s="322">
        <v>3402909000</v>
      </c>
      <c r="F638" s="323" t="s">
        <v>942</v>
      </c>
      <c r="G638" s="42" t="s">
        <v>9</v>
      </c>
      <c r="H638" s="1116">
        <v>239</v>
      </c>
      <c r="I638" s="42">
        <v>156</v>
      </c>
      <c r="J638" s="42">
        <v>144</v>
      </c>
      <c r="K638" s="42">
        <v>132</v>
      </c>
      <c r="L638" s="42">
        <v>9</v>
      </c>
      <c r="M638" s="42"/>
      <c r="N638" s="61"/>
      <c r="O638" s="801">
        <f t="shared" si="12"/>
        <v>0</v>
      </c>
      <c r="P638" s="794">
        <f>IF(Лист2!$D$2&gt;=60000,Лист1!K638*Лист1!N638,IF(Лист2!$C$2&gt;=30000,Лист1!J638*Лист1!N638,Лист1!I638*Лист1!N638))</f>
        <v>0</v>
      </c>
      <c r="Q638" s="1036"/>
      <c r="R638" s="951"/>
      <c r="S638" s="951"/>
      <c r="T638" s="978"/>
      <c r="U638" s="978"/>
      <c r="V638" s="978"/>
      <c r="W638" s="978"/>
      <c r="X638" s="978"/>
      <c r="Y638" s="978"/>
      <c r="Z638" s="978"/>
      <c r="AA638" s="978"/>
      <c r="AB638" s="978"/>
      <c r="AC638" s="978"/>
      <c r="AD638" s="978"/>
      <c r="AE638" s="978"/>
      <c r="AF638" s="978"/>
    </row>
    <row r="639" spans="1:32" s="979" customFormat="1" ht="28.2" customHeight="1">
      <c r="A639" s="1282"/>
      <c r="B639" s="796" t="s">
        <v>2654</v>
      </c>
      <c r="C639" s="98" t="s">
        <v>198</v>
      </c>
      <c r="D639" s="140">
        <v>4603734079364</v>
      </c>
      <c r="E639" s="322">
        <v>3402909000</v>
      </c>
      <c r="F639" s="323" t="s">
        <v>943</v>
      </c>
      <c r="G639" s="42" t="s">
        <v>9</v>
      </c>
      <c r="H639" s="1116">
        <v>900</v>
      </c>
      <c r="I639" s="426">
        <v>585</v>
      </c>
      <c r="J639" s="426">
        <v>540</v>
      </c>
      <c r="K639" s="426">
        <v>495</v>
      </c>
      <c r="L639" s="42">
        <v>2</v>
      </c>
      <c r="M639" s="42"/>
      <c r="N639" s="61"/>
      <c r="O639" s="801">
        <f t="shared" si="12"/>
        <v>0</v>
      </c>
      <c r="P639" s="794">
        <f>IF(Лист2!$D$2&gt;=60000,Лист1!K639*Лист1!N639,IF(Лист2!$C$2&gt;=30000,Лист1!J639*Лист1!N639,Лист1!I639*Лист1!N639))</f>
        <v>0</v>
      </c>
      <c r="Q639" s="1036"/>
      <c r="R639" s="951"/>
      <c r="S639" s="951"/>
      <c r="T639" s="978"/>
      <c r="U639" s="978"/>
      <c r="V639" s="978"/>
      <c r="W639" s="978"/>
      <c r="X639" s="978"/>
      <c r="Y639" s="978"/>
      <c r="Z639" s="978"/>
      <c r="AA639" s="978"/>
      <c r="AB639" s="978"/>
      <c r="AC639" s="978"/>
      <c r="AD639" s="978"/>
      <c r="AE639" s="978"/>
      <c r="AF639" s="978"/>
    </row>
    <row r="640" spans="1:32" s="974" customFormat="1" ht="24.9" customHeight="1">
      <c r="A640" s="1282"/>
      <c r="B640" s="818" t="s">
        <v>2664</v>
      </c>
      <c r="C640" s="595" t="s">
        <v>144</v>
      </c>
      <c r="D640" s="596">
        <v>4603726088589</v>
      </c>
      <c r="E640" s="735">
        <v>3402909000</v>
      </c>
      <c r="F640" s="553" t="s">
        <v>944</v>
      </c>
      <c r="G640" s="574" t="s">
        <v>9</v>
      </c>
      <c r="H640" s="736">
        <v>145</v>
      </c>
      <c r="I640" s="574">
        <v>58</v>
      </c>
      <c r="J640" s="736">
        <v>58</v>
      </c>
      <c r="K640" s="574">
        <v>58</v>
      </c>
      <c r="L640" s="574">
        <v>15</v>
      </c>
      <c r="M640" s="574"/>
      <c r="N640" s="555"/>
      <c r="O640" s="813">
        <f t="shared" si="12"/>
        <v>0</v>
      </c>
      <c r="P640" s="814">
        <f>IF(Лист2!$D$2&gt;=60000,Лист1!K640*Лист1!N640,IF(Лист2!$C$2&gt;=30000,Лист1!J640*Лист1!N640,Лист1!I640*Лист1!N640))</f>
        <v>0</v>
      </c>
      <c r="Q640" s="1036"/>
      <c r="R640" s="951"/>
      <c r="S640" s="951"/>
      <c r="T640" s="973"/>
      <c r="U640" s="973"/>
      <c r="V640" s="973"/>
      <c r="W640" s="973"/>
      <c r="X640" s="973"/>
      <c r="Y640" s="973"/>
      <c r="Z640" s="973"/>
      <c r="AA640" s="973"/>
      <c r="AB640" s="973"/>
      <c r="AC640" s="973"/>
      <c r="AD640" s="973"/>
      <c r="AE640" s="973"/>
      <c r="AF640" s="973"/>
    </row>
    <row r="641" spans="1:32" s="979" customFormat="1" ht="21.6" customHeight="1">
      <c r="A641" s="1282"/>
      <c r="B641" s="796" t="s">
        <v>2655</v>
      </c>
      <c r="C641" s="98" t="s">
        <v>188</v>
      </c>
      <c r="D641" s="140">
        <v>4603734079708</v>
      </c>
      <c r="E641" s="322">
        <v>3402909000</v>
      </c>
      <c r="F641" s="323" t="s">
        <v>945</v>
      </c>
      <c r="G641" s="42" t="s">
        <v>9</v>
      </c>
      <c r="H641" s="1116">
        <v>239</v>
      </c>
      <c r="I641" s="426">
        <v>156</v>
      </c>
      <c r="J641" s="426">
        <v>144</v>
      </c>
      <c r="K641" s="426">
        <v>132</v>
      </c>
      <c r="L641" s="42">
        <v>9</v>
      </c>
      <c r="M641" s="42"/>
      <c r="N641" s="61"/>
      <c r="O641" s="801">
        <f t="shared" si="12"/>
        <v>0</v>
      </c>
      <c r="P641" s="794">
        <f>IF(Лист2!$D$2&gt;=60000,Лист1!K641*Лист1!N641,IF(Лист2!$C$2&gt;=30000,Лист1!J641*Лист1!N641,Лист1!I641*Лист1!N641))</f>
        <v>0</v>
      </c>
      <c r="Q641" s="1036"/>
      <c r="R641" s="951"/>
      <c r="S641" s="951"/>
      <c r="T641" s="978"/>
      <c r="U641" s="978"/>
      <c r="V641" s="978"/>
      <c r="W641" s="978"/>
      <c r="X641" s="978"/>
      <c r="Y641" s="978"/>
      <c r="Z641" s="978"/>
      <c r="AA641" s="978"/>
      <c r="AB641" s="978"/>
      <c r="AC641" s="978"/>
      <c r="AD641" s="978"/>
      <c r="AE641" s="978"/>
      <c r="AF641" s="978"/>
    </row>
    <row r="642" spans="1:32" s="979" customFormat="1" ht="19.95" customHeight="1">
      <c r="A642" s="1282"/>
      <c r="B642" s="796" t="s">
        <v>2656</v>
      </c>
      <c r="C642" s="98" t="s">
        <v>199</v>
      </c>
      <c r="D642" s="140">
        <v>4603734079357</v>
      </c>
      <c r="E642" s="322">
        <v>3402909000</v>
      </c>
      <c r="F642" s="323" t="s">
        <v>946</v>
      </c>
      <c r="G642" s="42" t="s">
        <v>9</v>
      </c>
      <c r="H642" s="1116">
        <v>900</v>
      </c>
      <c r="I642" s="426">
        <v>585</v>
      </c>
      <c r="J642" s="426">
        <v>540</v>
      </c>
      <c r="K642" s="426">
        <v>495</v>
      </c>
      <c r="L642" s="42">
        <v>2</v>
      </c>
      <c r="M642" s="42"/>
      <c r="N642" s="61"/>
      <c r="O642" s="801">
        <f t="shared" si="12"/>
        <v>0</v>
      </c>
      <c r="P642" s="794">
        <f>IF(Лист2!$D$2&gt;=60000,Лист1!K642*Лист1!N642,IF(Лист2!$C$2&gt;=30000,Лист1!J642*Лист1!N642,Лист1!I642*Лист1!N642))</f>
        <v>0</v>
      </c>
      <c r="Q642" s="1036"/>
      <c r="R642" s="951"/>
      <c r="S642" s="951"/>
      <c r="T642" s="978"/>
      <c r="U642" s="978"/>
      <c r="V642" s="978"/>
      <c r="W642" s="978"/>
      <c r="X642" s="978"/>
      <c r="Y642" s="978"/>
      <c r="Z642" s="978"/>
      <c r="AA642" s="978"/>
      <c r="AB642" s="978"/>
      <c r="AC642" s="978"/>
      <c r="AD642" s="978"/>
      <c r="AE642" s="978"/>
      <c r="AF642" s="978"/>
    </row>
    <row r="643" spans="1:32" s="979" customFormat="1" ht="28.2" customHeight="1">
      <c r="A643" s="1282"/>
      <c r="B643" s="796" t="s">
        <v>2657</v>
      </c>
      <c r="C643" s="98" t="s">
        <v>143</v>
      </c>
      <c r="D643" s="140">
        <v>4603726088541</v>
      </c>
      <c r="E643" s="322">
        <v>3402909000</v>
      </c>
      <c r="F643" s="323" t="s">
        <v>947</v>
      </c>
      <c r="G643" s="42" t="s">
        <v>9</v>
      </c>
      <c r="H643" s="1116">
        <v>299</v>
      </c>
      <c r="I643" s="426">
        <v>195</v>
      </c>
      <c r="J643" s="426">
        <v>180</v>
      </c>
      <c r="K643" s="426">
        <v>165</v>
      </c>
      <c r="L643" s="42">
        <v>15</v>
      </c>
      <c r="M643" s="42"/>
      <c r="N643" s="61"/>
      <c r="O643" s="801">
        <f t="shared" si="12"/>
        <v>0</v>
      </c>
      <c r="P643" s="794">
        <f>IF(Лист2!$D$2&gt;=60000,Лист1!K643*Лист1!N643,IF(Лист2!$C$2&gt;=30000,Лист1!J643*Лист1!N643,Лист1!I643*Лист1!N643))</f>
        <v>0</v>
      </c>
      <c r="Q643" s="1036"/>
      <c r="R643" s="951"/>
      <c r="S643" s="951"/>
      <c r="T643" s="978"/>
      <c r="U643" s="978"/>
      <c r="V643" s="978"/>
      <c r="W643" s="978"/>
      <c r="X643" s="978"/>
      <c r="Y643" s="978"/>
      <c r="Z643" s="978"/>
      <c r="AA643" s="978"/>
      <c r="AB643" s="978"/>
      <c r="AC643" s="978"/>
      <c r="AD643" s="978"/>
      <c r="AE643" s="978"/>
      <c r="AF643" s="978"/>
    </row>
    <row r="644" spans="1:32" s="979" customFormat="1" ht="24.9" customHeight="1">
      <c r="A644" s="1282"/>
      <c r="B644" s="796" t="s">
        <v>2658</v>
      </c>
      <c r="C644" s="98" t="s">
        <v>145</v>
      </c>
      <c r="D644" s="140">
        <v>4603726088558</v>
      </c>
      <c r="E644" s="322">
        <v>3402909000</v>
      </c>
      <c r="F644" s="323" t="s">
        <v>948</v>
      </c>
      <c r="G644" s="42" t="s">
        <v>9</v>
      </c>
      <c r="H644" s="1116">
        <v>299</v>
      </c>
      <c r="I644" s="426">
        <v>195</v>
      </c>
      <c r="J644" s="426">
        <v>180</v>
      </c>
      <c r="K644" s="426">
        <v>165</v>
      </c>
      <c r="L644" s="42">
        <v>12</v>
      </c>
      <c r="M644" s="42"/>
      <c r="N644" s="61"/>
      <c r="O644" s="801">
        <f t="shared" si="12"/>
        <v>0</v>
      </c>
      <c r="P644" s="794">
        <f>IF(Лист2!$D$2&gt;=60000,Лист1!K644*Лист1!N644,IF(Лист2!$C$2&gt;=30000,Лист1!J644*Лист1!N644,Лист1!I644*Лист1!N644))</f>
        <v>0</v>
      </c>
      <c r="Q644" s="1036"/>
      <c r="R644" s="951"/>
      <c r="S644" s="951"/>
      <c r="T644" s="978"/>
      <c r="U644" s="978"/>
      <c r="V644" s="978"/>
      <c r="W644" s="978"/>
      <c r="X644" s="978"/>
      <c r="Y644" s="978"/>
      <c r="Z644" s="978"/>
      <c r="AA644" s="978"/>
      <c r="AB644" s="978"/>
      <c r="AC644" s="978"/>
      <c r="AD644" s="978"/>
      <c r="AE644" s="978"/>
      <c r="AF644" s="978"/>
    </row>
    <row r="645" spans="1:32" s="979" customFormat="1" ht="28.2" customHeight="1">
      <c r="A645" s="1282"/>
      <c r="B645" s="796" t="s">
        <v>197</v>
      </c>
      <c r="C645" s="98" t="s">
        <v>146</v>
      </c>
      <c r="D645" s="140">
        <v>4603726088565</v>
      </c>
      <c r="E645" s="322">
        <v>3402909000</v>
      </c>
      <c r="F645" s="323" t="s">
        <v>949</v>
      </c>
      <c r="G645" s="42" t="s">
        <v>9</v>
      </c>
      <c r="H645" s="1116">
        <v>299</v>
      </c>
      <c r="I645" s="426">
        <v>195</v>
      </c>
      <c r="J645" s="426">
        <v>180</v>
      </c>
      <c r="K645" s="426">
        <v>165</v>
      </c>
      <c r="L645" s="42">
        <v>12</v>
      </c>
      <c r="M645" s="42"/>
      <c r="N645" s="61"/>
      <c r="O645" s="801">
        <f t="shared" si="12"/>
        <v>0</v>
      </c>
      <c r="P645" s="794">
        <f>IF(Лист2!$D$2&gt;=60000,Лист1!K645*Лист1!N645,IF(Лист2!$C$2&gt;=30000,Лист1!J645*Лист1!N645,Лист1!I645*Лист1!N645))</f>
        <v>0</v>
      </c>
      <c r="Q645" s="1036"/>
      <c r="R645" s="951"/>
      <c r="S645" s="951"/>
      <c r="T645" s="978"/>
      <c r="U645" s="978"/>
      <c r="V645" s="978"/>
      <c r="W645" s="978"/>
      <c r="X645" s="978"/>
      <c r="Y645" s="978"/>
      <c r="Z645" s="978"/>
      <c r="AA645" s="978"/>
      <c r="AB645" s="978"/>
      <c r="AC645" s="978"/>
      <c r="AD645" s="978"/>
      <c r="AE645" s="978"/>
      <c r="AF645" s="978"/>
    </row>
    <row r="646" spans="1:32" s="979" customFormat="1" ht="24.9" customHeight="1">
      <c r="A646" s="1282"/>
      <c r="B646" s="796" t="s">
        <v>196</v>
      </c>
      <c r="C646" s="98" t="s">
        <v>180</v>
      </c>
      <c r="D646" s="140">
        <v>4603734079692</v>
      </c>
      <c r="E646" s="322">
        <v>3402909000</v>
      </c>
      <c r="F646" s="323" t="s">
        <v>950</v>
      </c>
      <c r="G646" s="42" t="s">
        <v>9</v>
      </c>
      <c r="H646" s="1116">
        <v>299</v>
      </c>
      <c r="I646" s="426">
        <v>195</v>
      </c>
      <c r="J646" s="426">
        <v>180</v>
      </c>
      <c r="K646" s="426">
        <v>165</v>
      </c>
      <c r="L646" s="42">
        <v>12</v>
      </c>
      <c r="M646" s="42"/>
      <c r="N646" s="61"/>
      <c r="O646" s="801">
        <f t="shared" si="12"/>
        <v>0</v>
      </c>
      <c r="P646" s="794">
        <f>IF(Лист2!$D$2&gt;=60000,Лист1!K646*Лист1!N646,IF(Лист2!$C$2&gt;=30000,Лист1!J646*Лист1!N646,Лист1!I646*Лист1!N646))</f>
        <v>0</v>
      </c>
      <c r="Q646" s="1036"/>
      <c r="R646" s="951"/>
      <c r="S646" s="951"/>
      <c r="T646" s="978"/>
      <c r="U646" s="978"/>
      <c r="V646" s="978"/>
      <c r="W646" s="978"/>
      <c r="X646" s="978"/>
      <c r="Y646" s="978"/>
      <c r="Z646" s="978"/>
      <c r="AA646" s="978"/>
      <c r="AB646" s="978"/>
      <c r="AC646" s="978"/>
      <c r="AD646" s="978"/>
      <c r="AE646" s="978"/>
      <c r="AF646" s="978"/>
    </row>
    <row r="647" spans="1:32" s="979" customFormat="1" ht="31.2" customHeight="1">
      <c r="A647" s="1282"/>
      <c r="B647" s="456" t="s">
        <v>2659</v>
      </c>
      <c r="C647" s="1121" t="s">
        <v>1631</v>
      </c>
      <c r="D647" s="692">
        <v>4620143620215</v>
      </c>
      <c r="E647" s="1122">
        <v>3402909000</v>
      </c>
      <c r="F647" s="1123" t="s">
        <v>1632</v>
      </c>
      <c r="G647" s="204" t="s">
        <v>9</v>
      </c>
      <c r="H647" s="1124">
        <v>380</v>
      </c>
      <c r="I647" s="204">
        <v>247</v>
      </c>
      <c r="J647" s="204">
        <v>228</v>
      </c>
      <c r="K647" s="204">
        <v>209</v>
      </c>
      <c r="L647" s="204">
        <v>12</v>
      </c>
      <c r="M647" s="204"/>
      <c r="N647" s="242"/>
      <c r="O647" s="809">
        <f t="shared" si="12"/>
        <v>0</v>
      </c>
      <c r="P647" s="465">
        <f>IF(Лист2!$D$2&gt;=60000,Лист1!K647*Лист1!N647,IF(Лист2!$C$2&gt;=30000,Лист1!J647*Лист1!N647,Лист1!I647*Лист1!N647))</f>
        <v>0</v>
      </c>
      <c r="Q647" s="1036"/>
      <c r="R647" s="951"/>
      <c r="S647" s="951"/>
      <c r="T647" s="978"/>
      <c r="U647" s="978"/>
      <c r="V647" s="978"/>
      <c r="W647" s="978"/>
      <c r="X647" s="978"/>
      <c r="Y647" s="978"/>
      <c r="Z647" s="978"/>
      <c r="AA647" s="978"/>
      <c r="AB647" s="978"/>
      <c r="AC647" s="978"/>
      <c r="AD647" s="978"/>
      <c r="AE647" s="978"/>
      <c r="AF647" s="978"/>
    </row>
    <row r="648" spans="1:32" s="974" customFormat="1" ht="24.9" customHeight="1">
      <c r="A648" s="1282"/>
      <c r="B648" s="593" t="s">
        <v>2665</v>
      </c>
      <c r="C648" s="922" t="s">
        <v>2027</v>
      </c>
      <c r="D648" s="923">
        <v>4603726088572</v>
      </c>
      <c r="E648" s="924">
        <v>3402909000</v>
      </c>
      <c r="F648" s="925" t="s">
        <v>2028</v>
      </c>
      <c r="G648" s="574" t="s">
        <v>9</v>
      </c>
      <c r="H648" s="926">
        <v>165</v>
      </c>
      <c r="I648" s="598">
        <v>66</v>
      </c>
      <c r="J648" s="598">
        <v>66</v>
      </c>
      <c r="K648" s="598">
        <v>66</v>
      </c>
      <c r="L648" s="598">
        <v>14</v>
      </c>
      <c r="M648" s="598"/>
      <c r="N648" s="598"/>
      <c r="O648" s="890">
        <f t="shared" si="12"/>
        <v>0</v>
      </c>
      <c r="P648" s="927">
        <f>IF(Лист2!$D$2&gt;=60000,Лист1!K648*Лист1!N648,IF(Лист2!$C$2&gt;=30000,Лист1!J648*Лист1!N648,Лист1!I648*Лист1!N648))</f>
        <v>0</v>
      </c>
      <c r="Q648" s="1036"/>
      <c r="R648" s="951"/>
      <c r="S648" s="951"/>
      <c r="T648" s="973"/>
      <c r="U648" s="973"/>
      <c r="V648" s="973"/>
      <c r="W648" s="973"/>
      <c r="X648" s="973"/>
      <c r="Y648" s="973"/>
      <c r="Z648" s="973"/>
      <c r="AA648" s="973"/>
      <c r="AB648" s="973"/>
      <c r="AC648" s="973"/>
      <c r="AD648" s="973"/>
      <c r="AE648" s="973"/>
      <c r="AF648" s="973"/>
    </row>
    <row r="649" spans="1:32" s="979" customFormat="1" ht="31.2" customHeight="1">
      <c r="A649" s="1282"/>
      <c r="B649" s="789" t="s">
        <v>2660</v>
      </c>
      <c r="C649" s="98" t="s">
        <v>1555</v>
      </c>
      <c r="D649" s="140">
        <v>4620143620024</v>
      </c>
      <c r="E649" s="322">
        <v>3402909000</v>
      </c>
      <c r="F649" s="323" t="s">
        <v>1556</v>
      </c>
      <c r="G649" s="42" t="s">
        <v>9</v>
      </c>
      <c r="H649" s="1116">
        <v>299</v>
      </c>
      <c r="I649" s="426">
        <v>195</v>
      </c>
      <c r="J649" s="426">
        <v>180</v>
      </c>
      <c r="K649" s="426">
        <v>165</v>
      </c>
      <c r="L649" s="42">
        <v>12</v>
      </c>
      <c r="M649" s="42"/>
      <c r="N649" s="61"/>
      <c r="O649" s="801">
        <f t="shared" si="12"/>
        <v>0</v>
      </c>
      <c r="P649" s="794">
        <f>IF(Лист2!$D$2&gt;=60000,Лист1!K649*Лист1!N649,IF(Лист2!$C$2&gt;=30000,Лист1!J649*Лист1!N649,Лист1!I649*Лист1!N649))</f>
        <v>0</v>
      </c>
      <c r="Q649" s="1036"/>
      <c r="R649" s="951"/>
      <c r="S649" s="951"/>
      <c r="T649" s="978"/>
      <c r="U649" s="978"/>
      <c r="V649" s="978"/>
      <c r="W649" s="978"/>
      <c r="X649" s="978"/>
      <c r="Y649" s="978"/>
      <c r="Z649" s="978"/>
      <c r="AA649" s="978"/>
      <c r="AB649" s="978"/>
      <c r="AC649" s="978"/>
      <c r="AD649" s="978"/>
      <c r="AE649" s="978"/>
      <c r="AF649" s="978"/>
    </row>
    <row r="650" spans="1:32" s="979" customFormat="1" ht="24.9" customHeight="1">
      <c r="A650" s="1282"/>
      <c r="B650" s="789" t="s">
        <v>2661</v>
      </c>
      <c r="C650" s="98" t="s">
        <v>269</v>
      </c>
      <c r="D650" s="140">
        <v>4603739666910</v>
      </c>
      <c r="E650" s="322">
        <v>3401110001</v>
      </c>
      <c r="F650" s="323" t="s">
        <v>951</v>
      </c>
      <c r="G650" s="42" t="s">
        <v>9</v>
      </c>
      <c r="H650" s="1107">
        <v>130</v>
      </c>
      <c r="I650" s="17">
        <v>85</v>
      </c>
      <c r="J650" s="17">
        <v>78</v>
      </c>
      <c r="K650" s="17">
        <v>72</v>
      </c>
      <c r="L650" s="42">
        <v>24</v>
      </c>
      <c r="M650" s="42"/>
      <c r="N650" s="61"/>
      <c r="O650" s="801">
        <f t="shared" si="12"/>
        <v>0</v>
      </c>
      <c r="P650" s="794">
        <f>IF(Лист2!$D$2&gt;=60000,Лист1!K650*Лист1!N650,IF(Лист2!$C$2&gt;=30000,Лист1!J650*Лист1!N650,Лист1!I650*Лист1!N650))</f>
        <v>0</v>
      </c>
      <c r="Q650" s="1036"/>
      <c r="R650" s="951"/>
      <c r="S650" s="951"/>
      <c r="T650" s="978"/>
      <c r="U650" s="978"/>
      <c r="V650" s="978"/>
      <c r="W650" s="978"/>
      <c r="X650" s="978"/>
      <c r="Y650" s="978"/>
      <c r="Z650" s="978"/>
      <c r="AA650" s="978"/>
      <c r="AB650" s="978"/>
      <c r="AC650" s="978"/>
      <c r="AD650" s="978"/>
      <c r="AE650" s="978"/>
      <c r="AF650" s="978"/>
    </row>
    <row r="651" spans="1:32" s="979" customFormat="1" ht="30.6" customHeight="1">
      <c r="A651" s="1282"/>
      <c r="B651" s="789" t="s">
        <v>304</v>
      </c>
      <c r="C651" s="98" t="s">
        <v>268</v>
      </c>
      <c r="D651" s="140">
        <v>4603739666903</v>
      </c>
      <c r="E651" s="322">
        <v>3401110001</v>
      </c>
      <c r="F651" s="323" t="s">
        <v>952</v>
      </c>
      <c r="G651" s="42" t="s">
        <v>9</v>
      </c>
      <c r="H651" s="1107">
        <v>120</v>
      </c>
      <c r="I651" s="17">
        <v>78</v>
      </c>
      <c r="J651" s="17">
        <v>72</v>
      </c>
      <c r="K651" s="17">
        <v>66</v>
      </c>
      <c r="L651" s="42">
        <v>24</v>
      </c>
      <c r="M651" s="42"/>
      <c r="N651" s="61"/>
      <c r="O651" s="801">
        <f t="shared" si="12"/>
        <v>0</v>
      </c>
      <c r="P651" s="794">
        <f>IF(Лист2!$D$2&gt;=60000,Лист1!K651*Лист1!N651,IF(Лист2!$C$2&gt;=30000,Лист1!J651*Лист1!N651,Лист1!I651*Лист1!N651))</f>
        <v>0</v>
      </c>
      <c r="Q651" s="1036"/>
      <c r="R651" s="951"/>
      <c r="S651" s="951"/>
      <c r="T651" s="978"/>
      <c r="U651" s="978"/>
      <c r="V651" s="978"/>
      <c r="W651" s="978"/>
      <c r="X651" s="978"/>
      <c r="Y651" s="978"/>
      <c r="Z651" s="978"/>
      <c r="AA651" s="978"/>
      <c r="AB651" s="978"/>
      <c r="AC651" s="978"/>
      <c r="AD651" s="978"/>
      <c r="AE651" s="978"/>
      <c r="AF651" s="978"/>
    </row>
    <row r="652" spans="1:32" s="979" customFormat="1" ht="33.6" customHeight="1">
      <c r="A652" s="1282"/>
      <c r="B652" s="796" t="s">
        <v>147</v>
      </c>
      <c r="C652" s="98" t="s">
        <v>148</v>
      </c>
      <c r="D652" s="140">
        <v>4603726088381</v>
      </c>
      <c r="E652" s="322">
        <v>3402909000</v>
      </c>
      <c r="F652" s="323" t="s">
        <v>953</v>
      </c>
      <c r="G652" s="42" t="s">
        <v>9</v>
      </c>
      <c r="H652" s="1116">
        <v>250</v>
      </c>
      <c r="I652" s="426">
        <v>170</v>
      </c>
      <c r="J652" s="426">
        <v>150</v>
      </c>
      <c r="K652" s="426">
        <v>140</v>
      </c>
      <c r="L652" s="42">
        <v>30</v>
      </c>
      <c r="M652" s="42"/>
      <c r="N652" s="42"/>
      <c r="O652" s="801">
        <f t="shared" si="12"/>
        <v>0</v>
      </c>
      <c r="P652" s="794">
        <f>IF(Лист2!$D$2&gt;=60000,Лист1!K652*Лист1!N652,IF(Лист2!$C$2&gt;=30000,Лист1!J652*Лист1!N652,Лист1!I652*Лист1!N652))</f>
        <v>0</v>
      </c>
      <c r="Q652" s="1036"/>
      <c r="R652" s="951"/>
      <c r="S652" s="951"/>
      <c r="T652" s="978"/>
      <c r="U652" s="978"/>
      <c r="V652" s="978"/>
      <c r="W652" s="978"/>
      <c r="X652" s="978"/>
      <c r="Y652" s="978"/>
      <c r="Z652" s="978"/>
      <c r="AA652" s="978"/>
      <c r="AB652" s="978"/>
      <c r="AC652" s="978"/>
      <c r="AD652" s="978"/>
      <c r="AE652" s="978"/>
      <c r="AF652" s="978"/>
    </row>
    <row r="653" spans="1:32" s="974" customFormat="1" ht="34.5" hidden="1" customHeight="1">
      <c r="A653" s="1283"/>
      <c r="B653" s="1099" t="s">
        <v>619</v>
      </c>
      <c r="C653" s="1066" t="s">
        <v>623</v>
      </c>
      <c r="D653" s="1067">
        <v>4603749313750</v>
      </c>
      <c r="E653" s="322">
        <v>3307490000</v>
      </c>
      <c r="F653" s="323" t="s">
        <v>954</v>
      </c>
      <c r="G653" s="1070" t="s">
        <v>9</v>
      </c>
      <c r="H653" s="1100">
        <v>190</v>
      </c>
      <c r="I653" s="1070">
        <v>124</v>
      </c>
      <c r="J653" s="1100">
        <v>114</v>
      </c>
      <c r="K653" s="1070">
        <v>105</v>
      </c>
      <c r="L653" s="42">
        <v>9</v>
      </c>
      <c r="M653" s="42">
        <v>16</v>
      </c>
      <c r="N653" s="1070"/>
      <c r="O653" s="801">
        <f t="shared" si="12"/>
        <v>0</v>
      </c>
      <c r="P653" s="1042">
        <f>IF(Лист2!$D$2&gt;=60000,Лист1!K653*Лист1!N653,IF(Лист2!$C$2&gt;=30000,Лист1!J653*Лист1!N653,Лист1!I653*Лист1!N653))</f>
        <v>0</v>
      </c>
      <c r="Q653" s="1036" t="s">
        <v>2684</v>
      </c>
      <c r="R653" s="951"/>
      <c r="S653" s="951"/>
      <c r="T653" s="973"/>
      <c r="U653" s="973"/>
      <c r="V653" s="973"/>
      <c r="W653" s="973"/>
      <c r="X653" s="973"/>
      <c r="Y653" s="973"/>
      <c r="Z653" s="973"/>
      <c r="AA653" s="973"/>
      <c r="AB653" s="973"/>
      <c r="AC653" s="973"/>
      <c r="AD653" s="973"/>
      <c r="AE653" s="973"/>
      <c r="AF653" s="973"/>
    </row>
    <row r="654" spans="1:32" s="974" customFormat="1" ht="30" hidden="1" customHeight="1">
      <c r="A654" s="1283"/>
      <c r="B654" s="1099" t="s">
        <v>620</v>
      </c>
      <c r="C654" s="1066" t="s">
        <v>624</v>
      </c>
      <c r="D654" s="1067">
        <v>4603749313743</v>
      </c>
      <c r="E654" s="322">
        <v>3307490000</v>
      </c>
      <c r="F654" s="323" t="s">
        <v>955</v>
      </c>
      <c r="G654" s="1070" t="s">
        <v>9</v>
      </c>
      <c r="H654" s="1100">
        <v>190</v>
      </c>
      <c r="I654" s="1070">
        <v>124</v>
      </c>
      <c r="J654" s="1100">
        <v>114</v>
      </c>
      <c r="K654" s="1070">
        <v>105</v>
      </c>
      <c r="L654" s="42">
        <v>9</v>
      </c>
      <c r="M654" s="42">
        <v>16</v>
      </c>
      <c r="N654" s="1070"/>
      <c r="O654" s="801">
        <f t="shared" si="12"/>
        <v>0</v>
      </c>
      <c r="P654" s="1042">
        <f>IF(Лист2!$D$2&gt;=60000,Лист1!K654*Лист1!N654,IF(Лист2!$C$2&gt;=30000,Лист1!J654*Лист1!N654,Лист1!I654*Лист1!N654))</f>
        <v>0</v>
      </c>
      <c r="Q654" s="1036" t="s">
        <v>2684</v>
      </c>
      <c r="R654" s="951"/>
      <c r="S654" s="951"/>
      <c r="T654" s="973"/>
      <c r="U654" s="973"/>
      <c r="V654" s="973"/>
      <c r="W654" s="973"/>
      <c r="X654" s="973"/>
      <c r="Y654" s="973"/>
      <c r="Z654" s="973"/>
      <c r="AA654" s="973"/>
      <c r="AB654" s="973"/>
      <c r="AC654" s="973"/>
      <c r="AD654" s="973"/>
      <c r="AE654" s="973"/>
      <c r="AF654" s="973"/>
    </row>
    <row r="655" spans="1:32" s="974" customFormat="1" ht="36.75" hidden="1" customHeight="1">
      <c r="A655" s="1283"/>
      <c r="B655" s="1099" t="s">
        <v>2538</v>
      </c>
      <c r="C655" s="1066" t="s">
        <v>625</v>
      </c>
      <c r="D655" s="1067">
        <v>4603749313767</v>
      </c>
      <c r="E655" s="322">
        <v>3307490000</v>
      </c>
      <c r="F655" s="323" t="s">
        <v>956</v>
      </c>
      <c r="G655" s="1070" t="s">
        <v>9</v>
      </c>
      <c r="H655" s="1100">
        <v>190</v>
      </c>
      <c r="I655" s="1070">
        <v>124</v>
      </c>
      <c r="J655" s="1100">
        <v>114</v>
      </c>
      <c r="K655" s="1070">
        <v>105</v>
      </c>
      <c r="L655" s="42">
        <v>9</v>
      </c>
      <c r="M655" s="42">
        <v>16</v>
      </c>
      <c r="N655" s="1070"/>
      <c r="O655" s="801">
        <f t="shared" si="12"/>
        <v>0</v>
      </c>
      <c r="P655" s="1042">
        <f>IF(Лист2!$D$2&gt;=60000,Лист1!K655*Лист1!N655,IF(Лист2!$C$2&gt;=30000,Лист1!J655*Лист1!N655,Лист1!I655*Лист1!N655))</f>
        <v>0</v>
      </c>
      <c r="Q655" s="1036" t="s">
        <v>2684</v>
      </c>
      <c r="R655" s="951"/>
      <c r="S655" s="951"/>
      <c r="T655" s="973"/>
      <c r="U655" s="973"/>
      <c r="V655" s="973"/>
      <c r="W655" s="973"/>
      <c r="X655" s="973"/>
      <c r="Y655" s="973"/>
      <c r="Z655" s="973"/>
      <c r="AA655" s="973"/>
      <c r="AB655" s="973"/>
      <c r="AC655" s="973"/>
      <c r="AD655" s="973"/>
      <c r="AE655" s="973"/>
      <c r="AF655" s="973"/>
    </row>
    <row r="656" spans="1:32" s="974" customFormat="1" ht="37.5" hidden="1" customHeight="1">
      <c r="A656" s="1283"/>
      <c r="B656" s="1099" t="s">
        <v>622</v>
      </c>
      <c r="C656" s="1066" t="s">
        <v>626</v>
      </c>
      <c r="D656" s="1067">
        <v>4603749313736</v>
      </c>
      <c r="E656" s="322">
        <v>3307490000</v>
      </c>
      <c r="F656" s="323" t="s">
        <v>957</v>
      </c>
      <c r="G656" s="1070" t="s">
        <v>9</v>
      </c>
      <c r="H656" s="1100">
        <v>190</v>
      </c>
      <c r="I656" s="1070">
        <v>124</v>
      </c>
      <c r="J656" s="1100">
        <v>114</v>
      </c>
      <c r="K656" s="1070">
        <v>105</v>
      </c>
      <c r="L656" s="42">
        <v>9</v>
      </c>
      <c r="M656" s="42">
        <v>16</v>
      </c>
      <c r="N656" s="1070"/>
      <c r="O656" s="801">
        <f t="shared" si="12"/>
        <v>0</v>
      </c>
      <c r="P656" s="1042">
        <f>IF(Лист2!$D$2&gt;=60000,Лист1!K656*Лист1!N656,IF(Лист2!$C$2&gt;=30000,Лист1!J656*Лист1!N656,Лист1!I656*Лист1!N656))</f>
        <v>0</v>
      </c>
      <c r="Q656" s="1036" t="s">
        <v>2684</v>
      </c>
      <c r="R656" s="951"/>
      <c r="S656" s="951"/>
      <c r="T656" s="973"/>
      <c r="U656" s="973"/>
      <c r="V656" s="973"/>
      <c r="W656" s="973"/>
      <c r="X656" s="973"/>
      <c r="Y656" s="973"/>
      <c r="Z656" s="973"/>
      <c r="AA656" s="973"/>
      <c r="AB656" s="973"/>
      <c r="AC656" s="973"/>
      <c r="AD656" s="973"/>
      <c r="AE656" s="973"/>
      <c r="AF656" s="973"/>
    </row>
    <row r="657" spans="1:32" s="974" customFormat="1" ht="19.95" customHeight="1" thickBot="1">
      <c r="A657" s="1284"/>
      <c r="B657" s="374" t="s">
        <v>1642</v>
      </c>
      <c r="C657" s="228" t="s">
        <v>1575</v>
      </c>
      <c r="D657" s="692">
        <v>4673727812025</v>
      </c>
      <c r="E657" s="439">
        <v>9616109000</v>
      </c>
      <c r="F657" s="440" t="s">
        <v>1576</v>
      </c>
      <c r="G657" s="135" t="s">
        <v>9</v>
      </c>
      <c r="H657" s="230">
        <v>50</v>
      </c>
      <c r="I657" s="230">
        <v>50</v>
      </c>
      <c r="J657" s="230">
        <v>50</v>
      </c>
      <c r="K657" s="230">
        <v>50</v>
      </c>
      <c r="L657" s="204"/>
      <c r="M657" s="204"/>
      <c r="N657" s="204"/>
      <c r="O657" s="405"/>
      <c r="P657" s="406">
        <f>IF(Лист2!$D$2&gt;=60000,Лист1!K657*Лист1!N657,IF(Лист2!$C$2&gt;=30000,Лист1!J657*Лист1!N657,Лист1!I657*Лист1!N657))</f>
        <v>0</v>
      </c>
      <c r="Q657" s="1036"/>
      <c r="R657" s="951"/>
      <c r="S657" s="951"/>
      <c r="T657" s="973"/>
      <c r="U657" s="973"/>
      <c r="V657" s="973"/>
      <c r="W657" s="973"/>
      <c r="X657" s="973"/>
      <c r="Y657" s="973"/>
      <c r="Z657" s="973"/>
      <c r="AA657" s="973"/>
      <c r="AB657" s="973"/>
      <c r="AC657" s="973"/>
      <c r="AD657" s="973"/>
      <c r="AE657" s="973"/>
      <c r="AF657" s="973"/>
    </row>
    <row r="658" spans="1:32" s="974" customFormat="1" ht="24.9" customHeight="1" thickBot="1">
      <c r="A658" s="441"/>
      <c r="B658" s="947" t="s">
        <v>1152</v>
      </c>
      <c r="C658" s="700"/>
      <c r="D658" s="700"/>
      <c r="E658" s="948"/>
      <c r="F658" s="948"/>
      <c r="G658" s="232"/>
      <c r="H658" s="232"/>
      <c r="I658" s="232"/>
      <c r="J658" s="232"/>
      <c r="K658" s="232"/>
      <c r="L658" s="232"/>
      <c r="M658" s="232"/>
      <c r="N658" s="233"/>
      <c r="O658" s="799"/>
      <c r="P658" s="442"/>
      <c r="Q658" s="1036"/>
      <c r="R658" s="951"/>
      <c r="S658" s="951"/>
      <c r="T658" s="973"/>
      <c r="U658" s="973"/>
      <c r="V658" s="973"/>
      <c r="W658" s="973"/>
      <c r="X658" s="973"/>
      <c r="Y658" s="973"/>
      <c r="Z658" s="973"/>
      <c r="AA658" s="973"/>
      <c r="AB658" s="973"/>
      <c r="AC658" s="973"/>
      <c r="AD658" s="973"/>
      <c r="AE658" s="973"/>
      <c r="AF658" s="973"/>
    </row>
    <row r="659" spans="1:32" s="974" customFormat="1" ht="106.95" customHeight="1">
      <c r="A659" s="1196"/>
      <c r="B659" s="368" t="s">
        <v>2334</v>
      </c>
      <c r="C659" s="98" t="s">
        <v>1237</v>
      </c>
      <c r="D659" s="140">
        <v>4603805754756</v>
      </c>
      <c r="E659" s="118">
        <v>3304990000</v>
      </c>
      <c r="F659" s="118" t="s">
        <v>1316</v>
      </c>
      <c r="G659" s="19" t="s">
        <v>9</v>
      </c>
      <c r="H659" s="42">
        <v>1550</v>
      </c>
      <c r="I659" s="42">
        <v>1008</v>
      </c>
      <c r="J659" s="42">
        <v>930</v>
      </c>
      <c r="K659" s="42">
        <v>930</v>
      </c>
      <c r="L659" s="42">
        <v>4</v>
      </c>
      <c r="M659" s="42"/>
      <c r="N659" s="42"/>
      <c r="O659" s="321"/>
      <c r="P659" s="791">
        <f>IF(Лист2!$D$2&gt;=60000,Лист1!K659*Лист1!N659,IF(Лист2!$C$2&gt;=30000,Лист1!J659*Лист1!N659,Лист1!I659*Лист1!N659))</f>
        <v>0</v>
      </c>
      <c r="Q659" s="1036"/>
      <c r="R659" s="951"/>
      <c r="S659" s="951"/>
      <c r="T659" s="973"/>
      <c r="U659" s="973"/>
      <c r="V659" s="973"/>
      <c r="W659" s="973"/>
      <c r="X659" s="973"/>
      <c r="Y659" s="973"/>
      <c r="Z659" s="973"/>
      <c r="AA659" s="973"/>
      <c r="AB659" s="973"/>
      <c r="AC659" s="973"/>
      <c r="AD659" s="973"/>
      <c r="AE659" s="973"/>
      <c r="AF659" s="973"/>
    </row>
    <row r="660" spans="1:32" s="974" customFormat="1" ht="81.599999999999994" customHeight="1">
      <c r="A660" s="1196"/>
      <c r="B660" s="368" t="s">
        <v>2316</v>
      </c>
      <c r="C660" s="98" t="s">
        <v>1238</v>
      </c>
      <c r="D660" s="140">
        <v>4603805754763</v>
      </c>
      <c r="E660" s="118">
        <v>3304990000</v>
      </c>
      <c r="F660" s="118" t="s">
        <v>1317</v>
      </c>
      <c r="G660" s="19" t="s">
        <v>9</v>
      </c>
      <c r="H660" s="42">
        <v>990</v>
      </c>
      <c r="I660" s="42">
        <v>644</v>
      </c>
      <c r="J660" s="42">
        <v>594</v>
      </c>
      <c r="K660" s="42">
        <v>594</v>
      </c>
      <c r="L660" s="42"/>
      <c r="M660" s="42"/>
      <c r="N660" s="42"/>
      <c r="O660" s="321" t="e">
        <f>N660/L660</f>
        <v>#DIV/0!</v>
      </c>
      <c r="P660" s="791">
        <f>IF(Лист2!$D$2&gt;=60000,Лист1!K660*Лист1!N660,IF(Лист2!$C$2&gt;=30000,Лист1!J660*Лист1!N660,Лист1!I660*Лист1!N660))</f>
        <v>0</v>
      </c>
      <c r="Q660" s="1036"/>
      <c r="R660" s="951"/>
      <c r="S660" s="951"/>
      <c r="T660" s="973"/>
      <c r="U660" s="973"/>
      <c r="V660" s="973"/>
      <c r="W660" s="973"/>
      <c r="X660" s="973"/>
      <c r="Y660" s="973"/>
      <c r="Z660" s="973"/>
      <c r="AA660" s="973"/>
      <c r="AB660" s="973"/>
      <c r="AC660" s="973"/>
      <c r="AD660" s="973"/>
      <c r="AE660" s="973"/>
      <c r="AF660" s="973"/>
    </row>
    <row r="661" spans="1:32" s="974" customFormat="1" ht="58.95" customHeight="1">
      <c r="A661" s="1196"/>
      <c r="B661" s="369" t="s">
        <v>2317</v>
      </c>
      <c r="C661" s="98" t="s">
        <v>1154</v>
      </c>
      <c r="D661" s="140">
        <v>4603774307311</v>
      </c>
      <c r="E661" s="118">
        <v>3304990000</v>
      </c>
      <c r="F661" s="118" t="s">
        <v>1318</v>
      </c>
      <c r="G661" s="19" t="s">
        <v>9</v>
      </c>
      <c r="H661" s="42">
        <v>1320</v>
      </c>
      <c r="I661" s="42">
        <v>858</v>
      </c>
      <c r="J661" s="42">
        <v>792</v>
      </c>
      <c r="K661" s="42">
        <v>792</v>
      </c>
      <c r="L661" s="42">
        <v>4</v>
      </c>
      <c r="M661" s="42"/>
      <c r="N661" s="42"/>
      <c r="O661" s="321"/>
      <c r="P661" s="791">
        <f>IF(Лист2!$D$2&gt;=60000,Лист1!K661*Лист1!N661,IF(Лист2!$C$2&gt;=30000,Лист1!J661*Лист1!N661,Лист1!I661*Лист1!N661))</f>
        <v>0</v>
      </c>
      <c r="Q661" s="1036"/>
      <c r="R661" s="951"/>
      <c r="S661" s="951"/>
      <c r="T661" s="973"/>
      <c r="U661" s="973"/>
      <c r="V661" s="973"/>
      <c r="W661" s="973"/>
      <c r="X661" s="973"/>
      <c r="Y661" s="973"/>
      <c r="Z661" s="973"/>
      <c r="AA661" s="973"/>
      <c r="AB661" s="973"/>
      <c r="AC661" s="973"/>
      <c r="AD661" s="973"/>
      <c r="AE661" s="973"/>
      <c r="AF661" s="973"/>
    </row>
    <row r="662" spans="1:32" s="974" customFormat="1" ht="52.2" customHeight="1">
      <c r="A662" s="1196"/>
      <c r="B662" s="370" t="s">
        <v>2318</v>
      </c>
      <c r="C662" s="98" t="s">
        <v>1156</v>
      </c>
      <c r="D662" s="140">
        <v>4603774307328</v>
      </c>
      <c r="E662" s="118">
        <v>3304990000</v>
      </c>
      <c r="F662" s="118" t="s">
        <v>1319</v>
      </c>
      <c r="G662" s="19" t="s">
        <v>9</v>
      </c>
      <c r="H662" s="42">
        <v>1420</v>
      </c>
      <c r="I662" s="42">
        <v>923</v>
      </c>
      <c r="J662" s="42">
        <v>852</v>
      </c>
      <c r="K662" s="42">
        <v>852</v>
      </c>
      <c r="L662" s="42">
        <v>4</v>
      </c>
      <c r="M662" s="42"/>
      <c r="N662" s="42"/>
      <c r="O662" s="321"/>
      <c r="P662" s="791">
        <f>IF(Лист2!$D$2&gt;=60000,Лист1!K662*Лист1!N662,IF(Лист2!$C$2&gt;=30000,Лист1!J662*Лист1!N662,Лист1!I662*Лист1!N662))</f>
        <v>0</v>
      </c>
      <c r="Q662" s="1036"/>
      <c r="R662" s="951"/>
      <c r="S662" s="951"/>
      <c r="T662" s="973"/>
      <c r="U662" s="973"/>
      <c r="V662" s="973"/>
      <c r="W662" s="973"/>
      <c r="X662" s="973"/>
      <c r="Y662" s="973"/>
      <c r="Z662" s="973"/>
      <c r="AA662" s="973"/>
      <c r="AB662" s="973"/>
      <c r="AC662" s="973"/>
      <c r="AD662" s="973"/>
      <c r="AE662" s="973"/>
      <c r="AF662" s="973"/>
    </row>
    <row r="663" spans="1:32" s="974" customFormat="1" ht="46.95" customHeight="1">
      <c r="A663" s="1196"/>
      <c r="B663" s="371" t="s">
        <v>2319</v>
      </c>
      <c r="C663" s="98" t="s">
        <v>1236</v>
      </c>
      <c r="D663" s="140">
        <v>4603774307366</v>
      </c>
      <c r="E663" s="118">
        <v>3304990000</v>
      </c>
      <c r="F663" s="118" t="s">
        <v>1262</v>
      </c>
      <c r="G663" s="19" t="s">
        <v>9</v>
      </c>
      <c r="H663" s="42">
        <v>1190</v>
      </c>
      <c r="I663" s="42">
        <v>774</v>
      </c>
      <c r="J663" s="42">
        <v>714</v>
      </c>
      <c r="K663" s="42">
        <v>714</v>
      </c>
      <c r="L663" s="42">
        <v>4</v>
      </c>
      <c r="M663" s="42"/>
      <c r="N663" s="42"/>
      <c r="O663" s="321">
        <f t="shared" si="12"/>
        <v>0</v>
      </c>
      <c r="P663" s="791">
        <f>IF(Лист2!$D$2&gt;=60000,Лист1!K663*Лист1!N663,IF(Лист2!$C$2&gt;=30000,Лист1!J663*Лист1!N663,Лист1!I663*Лист1!N663))</f>
        <v>0</v>
      </c>
      <c r="Q663" s="1036"/>
      <c r="R663" s="951"/>
      <c r="S663" s="951"/>
      <c r="T663" s="973"/>
      <c r="U663" s="973"/>
      <c r="V663" s="973"/>
      <c r="W663" s="973"/>
      <c r="X663" s="973"/>
      <c r="Y663" s="973"/>
      <c r="Z663" s="973"/>
      <c r="AA663" s="973"/>
      <c r="AB663" s="973"/>
      <c r="AC663" s="973"/>
      <c r="AD663" s="973"/>
      <c r="AE663" s="973"/>
      <c r="AF663" s="973"/>
    </row>
    <row r="664" spans="1:32" s="974" customFormat="1" ht="68.400000000000006" customHeight="1" thickBot="1">
      <c r="A664" s="1197"/>
      <c r="B664" s="480" t="s">
        <v>2233</v>
      </c>
      <c r="C664" s="240" t="s">
        <v>1860</v>
      </c>
      <c r="D664" s="695">
        <v>4620143626477</v>
      </c>
      <c r="E664" s="135">
        <v>3304990000</v>
      </c>
      <c r="F664" s="135" t="s">
        <v>1861</v>
      </c>
      <c r="G664" s="782" t="s">
        <v>9</v>
      </c>
      <c r="H664" s="242">
        <v>1850</v>
      </c>
      <c r="I664" s="242">
        <v>1205</v>
      </c>
      <c r="J664" s="242">
        <v>1110</v>
      </c>
      <c r="K664" s="242">
        <v>1020</v>
      </c>
      <c r="L664" s="242"/>
      <c r="M664" s="242">
        <v>3</v>
      </c>
      <c r="N664" s="242"/>
      <c r="O664" s="405"/>
      <c r="P664" s="406">
        <f>IF(Лист2!$D$2&gt;=60000,Лист1!K664*Лист1!N664,IF(Лист2!$C$2&gt;=30000,Лист1!J664*Лист1!N664,Лист1!I664*Лист1!N664))</f>
        <v>0</v>
      </c>
      <c r="Q664" s="1036"/>
      <c r="R664" s="951"/>
      <c r="S664" s="951"/>
      <c r="T664" s="973"/>
      <c r="U664" s="973"/>
      <c r="V664" s="973"/>
      <c r="W664" s="973"/>
      <c r="X664" s="973"/>
      <c r="Y664" s="973"/>
      <c r="Z664" s="973"/>
      <c r="AA664" s="973"/>
      <c r="AB664" s="973"/>
      <c r="AC664" s="973"/>
      <c r="AD664" s="973"/>
      <c r="AE664" s="973"/>
      <c r="AF664" s="973"/>
    </row>
    <row r="665" spans="1:32" s="974" customFormat="1" ht="24.9" customHeight="1" thickBot="1">
      <c r="A665" s="1293" t="s">
        <v>200</v>
      </c>
      <c r="B665" s="1294"/>
      <c r="C665" s="700"/>
      <c r="D665" s="700"/>
      <c r="E665" s="948"/>
      <c r="F665" s="948"/>
      <c r="G665" s="232"/>
      <c r="H665" s="232"/>
      <c r="I665" s="232"/>
      <c r="J665" s="232"/>
      <c r="K665" s="232"/>
      <c r="L665" s="232"/>
      <c r="M665" s="232"/>
      <c r="N665" s="233"/>
      <c r="O665" s="799"/>
      <c r="P665" s="442"/>
      <c r="Q665" s="1036"/>
      <c r="R665" s="951"/>
      <c r="S665" s="951"/>
      <c r="T665" s="973"/>
      <c r="U665" s="973"/>
      <c r="V665" s="973"/>
      <c r="W665" s="973"/>
      <c r="X665" s="973"/>
      <c r="Y665" s="973"/>
      <c r="Z665" s="973"/>
      <c r="AA665" s="973"/>
      <c r="AB665" s="973"/>
      <c r="AC665" s="973"/>
      <c r="AD665" s="973"/>
      <c r="AE665" s="973"/>
      <c r="AF665" s="973"/>
    </row>
    <row r="666" spans="1:32" s="973" customFormat="1" ht="24.9" customHeight="1">
      <c r="A666" s="1213" t="s">
        <v>200</v>
      </c>
      <c r="B666" s="361" t="s">
        <v>1086</v>
      </c>
      <c r="C666" s="293" t="s">
        <v>1087</v>
      </c>
      <c r="D666" s="701">
        <v>4603736690031</v>
      </c>
      <c r="E666" s="118">
        <v>3305100000</v>
      </c>
      <c r="F666" s="193" t="s">
        <v>1088</v>
      </c>
      <c r="G666" s="235" t="s">
        <v>9</v>
      </c>
      <c r="H666" s="235">
        <v>100</v>
      </c>
      <c r="I666" s="235">
        <v>50</v>
      </c>
      <c r="J666" s="235">
        <v>50</v>
      </c>
      <c r="K666" s="235">
        <v>50</v>
      </c>
      <c r="L666" s="479">
        <v>40</v>
      </c>
      <c r="M666" s="479">
        <v>120</v>
      </c>
      <c r="N666" s="1001"/>
      <c r="O666" s="321"/>
      <c r="P666" s="791">
        <f>IF(Лист2!$D$2&gt;=60000,Лист1!K666*Лист1!N666,IF(Лист2!$C$2&gt;=30000,Лист1!J666*Лист1!N666,Лист1!I666*Лист1!N666))</f>
        <v>0</v>
      </c>
      <c r="Q666" s="1036"/>
      <c r="R666" s="951"/>
      <c r="S666" s="951"/>
    </row>
    <row r="667" spans="1:32" s="973" customFormat="1" ht="24.9" customHeight="1">
      <c r="A667" s="1213"/>
      <c r="B667" s="362" t="s">
        <v>1089</v>
      </c>
      <c r="C667" s="174" t="s">
        <v>1090</v>
      </c>
      <c r="D667" s="702">
        <v>4603736690048</v>
      </c>
      <c r="E667" s="118">
        <v>3305100000</v>
      </c>
      <c r="F667" s="132" t="s">
        <v>1091</v>
      </c>
      <c r="G667" s="57" t="s">
        <v>9</v>
      </c>
      <c r="H667" s="57">
        <v>100</v>
      </c>
      <c r="I667" s="57">
        <v>50</v>
      </c>
      <c r="J667" s="57">
        <v>50</v>
      </c>
      <c r="K667" s="57">
        <v>50</v>
      </c>
      <c r="L667" s="466">
        <v>40</v>
      </c>
      <c r="M667" s="466">
        <v>120</v>
      </c>
      <c r="N667" s="152"/>
      <c r="O667" s="321"/>
      <c r="P667" s="791">
        <f>IF(Лист2!$D$2&gt;=60000,Лист1!K667*Лист1!N667,IF(Лист2!$C$2&gt;=30000,Лист1!J667*Лист1!N667,Лист1!I667*Лист1!N667))</f>
        <v>0</v>
      </c>
      <c r="Q667" s="1036"/>
      <c r="R667" s="951"/>
      <c r="S667" s="951"/>
    </row>
    <row r="668" spans="1:32" s="973" customFormat="1" ht="24.9" customHeight="1">
      <c r="A668" s="1213"/>
      <c r="B668" s="362" t="s">
        <v>1092</v>
      </c>
      <c r="C668" s="174" t="s">
        <v>1093</v>
      </c>
      <c r="D668" s="702">
        <v>4603736690024</v>
      </c>
      <c r="E668" s="118">
        <v>3305100000</v>
      </c>
      <c r="F668" s="132" t="s">
        <v>1094</v>
      </c>
      <c r="G668" s="57" t="s">
        <v>9</v>
      </c>
      <c r="H668" s="57">
        <v>100</v>
      </c>
      <c r="I668" s="57">
        <v>50</v>
      </c>
      <c r="J668" s="57">
        <v>50</v>
      </c>
      <c r="K668" s="57">
        <v>50</v>
      </c>
      <c r="L668" s="466">
        <v>40</v>
      </c>
      <c r="M668" s="466">
        <v>120</v>
      </c>
      <c r="N668" s="152"/>
      <c r="O668" s="321"/>
      <c r="P668" s="791">
        <f>IF(Лист2!$D$2&gt;=60000,Лист1!K668*Лист1!N668,IF(Лист2!$C$2&gt;=30000,Лист1!J668*Лист1!N668,Лист1!I668*Лист1!N668))</f>
        <v>0</v>
      </c>
      <c r="Q668" s="1036"/>
      <c r="R668" s="951"/>
      <c r="S668" s="951"/>
    </row>
    <row r="669" spans="1:32" s="973" customFormat="1" ht="30.6" customHeight="1">
      <c r="A669" s="1213"/>
      <c r="B669" s="362" t="s">
        <v>1095</v>
      </c>
      <c r="C669" s="174" t="s">
        <v>1096</v>
      </c>
      <c r="D669" s="702">
        <v>4603736690147</v>
      </c>
      <c r="E669" s="118">
        <v>3305100000</v>
      </c>
      <c r="F669" s="132" t="s">
        <v>1097</v>
      </c>
      <c r="G669" s="57" t="s">
        <v>9</v>
      </c>
      <c r="H669" s="59">
        <v>100</v>
      </c>
      <c r="I669" s="59">
        <v>50</v>
      </c>
      <c r="J669" s="59">
        <v>50</v>
      </c>
      <c r="K669" s="59">
        <v>50</v>
      </c>
      <c r="L669" s="466">
        <v>40</v>
      </c>
      <c r="M669" s="466">
        <v>120</v>
      </c>
      <c r="N669" s="152"/>
      <c r="O669" s="321"/>
      <c r="P669" s="791">
        <f>IF(Лист2!$D$2&gt;=60000,Лист1!K669*Лист1!N669,IF(Лист2!$C$2&gt;=30000,Лист1!J669*Лист1!N669,Лист1!I669*Лист1!N669))</f>
        <v>0</v>
      </c>
      <c r="Q669" s="1036"/>
      <c r="R669" s="951"/>
      <c r="S669" s="951"/>
    </row>
    <row r="670" spans="1:32" s="973" customFormat="1" ht="24.9" customHeight="1">
      <c r="A670" s="1213"/>
      <c r="B670" s="363" t="s">
        <v>1098</v>
      </c>
      <c r="C670" s="97" t="s">
        <v>1099</v>
      </c>
      <c r="D670" s="702">
        <v>4603734079906</v>
      </c>
      <c r="E670" s="118">
        <v>3304990000</v>
      </c>
      <c r="F670" s="132" t="s">
        <v>1100</v>
      </c>
      <c r="G670" s="57" t="s">
        <v>9</v>
      </c>
      <c r="H670" s="59">
        <v>150</v>
      </c>
      <c r="I670" s="59">
        <v>75</v>
      </c>
      <c r="J670" s="59">
        <v>75</v>
      </c>
      <c r="K670" s="59">
        <v>75</v>
      </c>
      <c r="L670" s="466">
        <v>40</v>
      </c>
      <c r="M670" s="466">
        <v>120</v>
      </c>
      <c r="N670" s="152"/>
      <c r="O670" s="321"/>
      <c r="P670" s="791">
        <f>IF(Лист2!$D$2&gt;=60000,Лист1!K670*Лист1!N670,IF(Лист2!$C$2&gt;=30000,Лист1!J670*Лист1!N670,Лист1!I670*Лист1!N670))</f>
        <v>0</v>
      </c>
      <c r="Q670" s="1036"/>
      <c r="R670" s="951"/>
      <c r="S670" s="951"/>
    </row>
    <row r="671" spans="1:32" s="973" customFormat="1" ht="24.9" customHeight="1">
      <c r="A671" s="1213"/>
      <c r="B671" s="363" t="s">
        <v>1101</v>
      </c>
      <c r="C671" s="97" t="s">
        <v>1102</v>
      </c>
      <c r="D671" s="702">
        <v>4603734079913</v>
      </c>
      <c r="E671" s="118">
        <v>3304990000</v>
      </c>
      <c r="F671" s="132" t="s">
        <v>1103</v>
      </c>
      <c r="G671" s="57" t="s">
        <v>9</v>
      </c>
      <c r="H671" s="59">
        <v>150</v>
      </c>
      <c r="I671" s="59">
        <v>75</v>
      </c>
      <c r="J671" s="59">
        <v>75</v>
      </c>
      <c r="K671" s="59">
        <v>75</v>
      </c>
      <c r="L671" s="466">
        <v>40</v>
      </c>
      <c r="M671" s="466">
        <v>120</v>
      </c>
      <c r="N671" s="152"/>
      <c r="O671" s="321"/>
      <c r="P671" s="791">
        <f>IF(Лист2!$D$2&gt;=60000,Лист1!K671*Лист1!N671,IF(Лист2!$C$2&gt;=30000,Лист1!J671*Лист1!N671,Лист1!I671*Лист1!N671))</f>
        <v>0</v>
      </c>
      <c r="Q671" s="1036"/>
      <c r="R671" s="951"/>
      <c r="S671" s="951"/>
    </row>
    <row r="672" spans="1:32" s="973" customFormat="1" ht="24.9" customHeight="1">
      <c r="A672" s="1213"/>
      <c r="B672" s="363" t="s">
        <v>1104</v>
      </c>
      <c r="C672" s="97" t="s">
        <v>1105</v>
      </c>
      <c r="D672" s="702">
        <v>4603736690017</v>
      </c>
      <c r="E672" s="118">
        <v>3304990000</v>
      </c>
      <c r="F672" s="132" t="s">
        <v>1106</v>
      </c>
      <c r="G672" s="57" t="s">
        <v>9</v>
      </c>
      <c r="H672" s="59">
        <v>150</v>
      </c>
      <c r="I672" s="59">
        <v>75</v>
      </c>
      <c r="J672" s="59">
        <v>75</v>
      </c>
      <c r="K672" s="59">
        <v>75</v>
      </c>
      <c r="L672" s="466">
        <v>40</v>
      </c>
      <c r="M672" s="466">
        <v>120</v>
      </c>
      <c r="N672" s="152"/>
      <c r="O672" s="321"/>
      <c r="P672" s="791">
        <f>IF(Лист2!$D$2&gt;=60000,Лист1!K672*Лист1!N672,IF(Лист2!$C$2&gt;=30000,Лист1!J672*Лист1!N672,Лист1!I672*Лист1!N672))</f>
        <v>0</v>
      </c>
      <c r="Q672" s="1036"/>
      <c r="R672" s="951"/>
      <c r="S672" s="951"/>
    </row>
    <row r="673" spans="1:19" s="973" customFormat="1" ht="36.6" customHeight="1">
      <c r="A673" s="1213"/>
      <c r="B673" s="362" t="s">
        <v>1107</v>
      </c>
      <c r="C673" s="133" t="s">
        <v>1108</v>
      </c>
      <c r="D673" s="702">
        <v>4603736690239</v>
      </c>
      <c r="E673" s="118">
        <v>3304990000</v>
      </c>
      <c r="F673" s="132" t="s">
        <v>1109</v>
      </c>
      <c r="G673" s="57" t="s">
        <v>9</v>
      </c>
      <c r="H673" s="59">
        <v>130</v>
      </c>
      <c r="I673" s="59">
        <v>65</v>
      </c>
      <c r="J673" s="59">
        <v>65</v>
      </c>
      <c r="K673" s="59">
        <v>65</v>
      </c>
      <c r="L673" s="466">
        <v>40</v>
      </c>
      <c r="M673" s="466">
        <v>120</v>
      </c>
      <c r="N673" s="152"/>
      <c r="O673" s="321"/>
      <c r="P673" s="791">
        <f>IF(Лист2!$D$2&gt;=60000,Лист1!K673*Лист1!N673,IF(Лист2!$C$2&gt;=30000,Лист1!J673*Лист1!N673,Лист1!I673*Лист1!N673))</f>
        <v>0</v>
      </c>
      <c r="Q673" s="1036"/>
      <c r="R673" s="951"/>
      <c r="S673" s="951"/>
    </row>
    <row r="674" spans="1:19" s="973" customFormat="1" ht="24.9" customHeight="1">
      <c r="A674" s="1213"/>
      <c r="B674" s="362" t="s">
        <v>1110</v>
      </c>
      <c r="C674" s="174" t="s">
        <v>1111</v>
      </c>
      <c r="D674" s="702">
        <v>4603736690079</v>
      </c>
      <c r="E674" s="118">
        <v>3401300000</v>
      </c>
      <c r="F674" s="132" t="s">
        <v>1112</v>
      </c>
      <c r="G674" s="57" t="s">
        <v>9</v>
      </c>
      <c r="H674" s="59">
        <v>100</v>
      </c>
      <c r="I674" s="59">
        <v>50</v>
      </c>
      <c r="J674" s="59">
        <v>50</v>
      </c>
      <c r="K674" s="59">
        <v>50</v>
      </c>
      <c r="L674" s="466">
        <v>40</v>
      </c>
      <c r="M674" s="466">
        <v>120</v>
      </c>
      <c r="N674" s="152"/>
      <c r="O674" s="321"/>
      <c r="P674" s="791">
        <f>IF(Лист2!$D$2&gt;=60000,Лист1!K674*Лист1!N674,IF(Лист2!$C$2&gt;=30000,Лист1!J674*Лист1!N674,Лист1!I674*Лист1!N674))</f>
        <v>0</v>
      </c>
      <c r="Q674" s="1036"/>
      <c r="R674" s="951"/>
      <c r="S674" s="951"/>
    </row>
    <row r="675" spans="1:19" s="973" customFormat="1" ht="24.9" customHeight="1">
      <c r="A675" s="1213"/>
      <c r="B675" s="362" t="s">
        <v>1113</v>
      </c>
      <c r="C675" s="174" t="s">
        <v>1114</v>
      </c>
      <c r="D675" s="702">
        <v>4603736690086</v>
      </c>
      <c r="E675" s="118">
        <v>3401300000</v>
      </c>
      <c r="F675" s="132" t="s">
        <v>1115</v>
      </c>
      <c r="G675" s="57" t="s">
        <v>9</v>
      </c>
      <c r="H675" s="59">
        <v>100</v>
      </c>
      <c r="I675" s="59">
        <v>50</v>
      </c>
      <c r="J675" s="59">
        <v>50</v>
      </c>
      <c r="K675" s="59">
        <v>50</v>
      </c>
      <c r="L675" s="466">
        <v>40</v>
      </c>
      <c r="M675" s="466">
        <v>120</v>
      </c>
      <c r="N675" s="152"/>
      <c r="O675" s="321"/>
      <c r="P675" s="791">
        <f>IF(Лист2!$D$2&gt;=60000,Лист1!K675*Лист1!N675,IF(Лист2!$C$2&gt;=30000,Лист1!J675*Лист1!N675,Лист1!I675*Лист1!N675))</f>
        <v>0</v>
      </c>
      <c r="Q675" s="1036"/>
      <c r="R675" s="951"/>
      <c r="S675" s="951"/>
    </row>
    <row r="676" spans="1:19" s="973" customFormat="1" ht="24.9" customHeight="1">
      <c r="A676" s="1213"/>
      <c r="B676" s="362" t="s">
        <v>1116</v>
      </c>
      <c r="C676" s="174" t="s">
        <v>1117</v>
      </c>
      <c r="D676" s="702">
        <v>4603736690109</v>
      </c>
      <c r="E676" s="118">
        <v>3401300000</v>
      </c>
      <c r="F676" s="132" t="s">
        <v>1118</v>
      </c>
      <c r="G676" s="57" t="s">
        <v>9</v>
      </c>
      <c r="H676" s="59">
        <v>100</v>
      </c>
      <c r="I676" s="59">
        <v>50</v>
      </c>
      <c r="J676" s="59">
        <v>50</v>
      </c>
      <c r="K676" s="59">
        <v>50</v>
      </c>
      <c r="L676" s="466">
        <v>40</v>
      </c>
      <c r="M676" s="466">
        <v>120</v>
      </c>
      <c r="N676" s="152"/>
      <c r="O676" s="321"/>
      <c r="P676" s="791">
        <f>IF(Лист2!$D$2&gt;=60000,Лист1!K676*Лист1!N676,IF(Лист2!$C$2&gt;=30000,Лист1!J676*Лист1!N676,Лист1!I676*Лист1!N676))</f>
        <v>0</v>
      </c>
      <c r="Q676" s="1036"/>
      <c r="R676" s="951"/>
      <c r="S676" s="951"/>
    </row>
    <row r="677" spans="1:19" s="973" customFormat="1" ht="24.9" customHeight="1">
      <c r="A677" s="1213"/>
      <c r="B677" s="362" t="s">
        <v>1119</v>
      </c>
      <c r="C677" s="174" t="s">
        <v>1120</v>
      </c>
      <c r="D677" s="702">
        <v>4603736690130</v>
      </c>
      <c r="E677" s="118">
        <v>3401300000</v>
      </c>
      <c r="F677" s="132" t="s">
        <v>1121</v>
      </c>
      <c r="G677" s="57" t="s">
        <v>9</v>
      </c>
      <c r="H677" s="59">
        <v>100</v>
      </c>
      <c r="I677" s="59">
        <v>50</v>
      </c>
      <c r="J677" s="59">
        <v>50</v>
      </c>
      <c r="K677" s="59">
        <v>50</v>
      </c>
      <c r="L677" s="466">
        <v>40</v>
      </c>
      <c r="M677" s="466">
        <v>120</v>
      </c>
      <c r="N677" s="152"/>
      <c r="O677" s="321"/>
      <c r="P677" s="791">
        <f>IF(Лист2!$D$2&gt;=60000,Лист1!K677*Лист1!N677,IF(Лист2!$C$2&gt;=30000,Лист1!J677*Лист1!N677,Лист1!I677*Лист1!N677))</f>
        <v>0</v>
      </c>
      <c r="Q677" s="1036"/>
      <c r="R677" s="951"/>
      <c r="S677" s="951"/>
    </row>
    <row r="678" spans="1:19" s="973" customFormat="1" ht="36" customHeight="1">
      <c r="A678" s="1213"/>
      <c r="B678" s="362" t="s">
        <v>1122</v>
      </c>
      <c r="C678" s="174" t="s">
        <v>1123</v>
      </c>
      <c r="D678" s="702">
        <v>4603736690062</v>
      </c>
      <c r="E678" s="118">
        <v>3401300000</v>
      </c>
      <c r="F678" s="132" t="s">
        <v>1124</v>
      </c>
      <c r="G678" s="57" t="s">
        <v>9</v>
      </c>
      <c r="H678" s="59">
        <v>100</v>
      </c>
      <c r="I678" s="59">
        <v>50</v>
      </c>
      <c r="J678" s="59">
        <v>50</v>
      </c>
      <c r="K678" s="59">
        <v>50</v>
      </c>
      <c r="L678" s="466">
        <v>40</v>
      </c>
      <c r="M678" s="466">
        <v>120</v>
      </c>
      <c r="N678" s="152"/>
      <c r="O678" s="321"/>
      <c r="P678" s="791">
        <f>IF(Лист2!$D$2&gt;=60000,Лист1!K678*Лист1!N678,IF(Лист2!$C$2&gt;=30000,Лист1!J678*Лист1!N678,Лист1!I678*Лист1!N678))</f>
        <v>0</v>
      </c>
      <c r="Q678" s="1036"/>
      <c r="R678" s="951"/>
      <c r="S678" s="951"/>
    </row>
    <row r="679" spans="1:19" s="973" customFormat="1" ht="24.9" customHeight="1">
      <c r="A679" s="1213"/>
      <c r="B679" s="362" t="s">
        <v>2234</v>
      </c>
      <c r="C679" s="174" t="s">
        <v>1719</v>
      </c>
      <c r="D679" s="702">
        <v>4620143626057</v>
      </c>
      <c r="E679" s="118">
        <v>3401300000</v>
      </c>
      <c r="F679" s="132" t="s">
        <v>1720</v>
      </c>
      <c r="G679" s="57" t="s">
        <v>9</v>
      </c>
      <c r="H679" s="59">
        <v>90</v>
      </c>
      <c r="I679" s="59">
        <v>45</v>
      </c>
      <c r="J679" s="59">
        <v>45</v>
      </c>
      <c r="K679" s="59">
        <v>45</v>
      </c>
      <c r="L679" s="466">
        <v>40</v>
      </c>
      <c r="M679" s="466">
        <v>120</v>
      </c>
      <c r="N679" s="152"/>
      <c r="O679" s="321"/>
      <c r="P679" s="791">
        <f>IF(Лист2!$D$2&gt;=60000,Лист1!K679*Лист1!N679,IF(Лист2!$C$2&gt;=30000,Лист1!J679*Лист1!N679,Лист1!I679*Лист1!N679))</f>
        <v>0</v>
      </c>
      <c r="Q679" s="1036"/>
      <c r="R679" s="951"/>
      <c r="S679" s="951"/>
    </row>
    <row r="680" spans="1:19" s="973" customFormat="1" ht="24.9" customHeight="1">
      <c r="A680" s="1213"/>
      <c r="B680" s="363" t="s">
        <v>1125</v>
      </c>
      <c r="C680" s="97" t="s">
        <v>1126</v>
      </c>
      <c r="D680" s="670">
        <v>4603736690154</v>
      </c>
      <c r="E680" s="118">
        <v>3401300000</v>
      </c>
      <c r="F680" s="132" t="s">
        <v>1127</v>
      </c>
      <c r="G680" s="57" t="s">
        <v>9</v>
      </c>
      <c r="H680" s="59">
        <v>130</v>
      </c>
      <c r="I680" s="59">
        <v>65</v>
      </c>
      <c r="J680" s="59">
        <v>65</v>
      </c>
      <c r="K680" s="59">
        <v>65</v>
      </c>
      <c r="L680" s="466">
        <v>40</v>
      </c>
      <c r="M680" s="466">
        <v>120</v>
      </c>
      <c r="N680" s="152"/>
      <c r="O680" s="321"/>
      <c r="P680" s="791">
        <f>IF(Лист2!$D$2&gt;=60000,Лист1!K680*Лист1!N680,IF(Лист2!$C$2&gt;=30000,Лист1!J680*Лист1!N680,Лист1!I680*Лист1!N680))</f>
        <v>0</v>
      </c>
      <c r="Q680" s="1036"/>
      <c r="R680" s="951"/>
      <c r="S680" s="951"/>
    </row>
    <row r="681" spans="1:19" s="973" customFormat="1" ht="24.9" customHeight="1">
      <c r="A681" s="1213"/>
      <c r="B681" s="363" t="s">
        <v>1128</v>
      </c>
      <c r="C681" s="97" t="s">
        <v>1129</v>
      </c>
      <c r="D681" s="670">
        <v>4603739874025</v>
      </c>
      <c r="E681" s="118">
        <v>3304990000</v>
      </c>
      <c r="F681" s="132" t="s">
        <v>1130</v>
      </c>
      <c r="G681" s="57" t="s">
        <v>9</v>
      </c>
      <c r="H681" s="59">
        <v>130</v>
      </c>
      <c r="I681" s="59">
        <v>65</v>
      </c>
      <c r="J681" s="59">
        <v>65</v>
      </c>
      <c r="K681" s="59">
        <v>65</v>
      </c>
      <c r="L681" s="466">
        <v>40</v>
      </c>
      <c r="M681" s="466">
        <v>120</v>
      </c>
      <c r="N681" s="152"/>
      <c r="O681" s="321"/>
      <c r="P681" s="791">
        <f>IF(Лист2!$D$2&gt;=60000,Лист1!K681*Лист1!N681,IF(Лист2!$C$2&gt;=30000,Лист1!J681*Лист1!N681,Лист1!I681*Лист1!N681))</f>
        <v>0</v>
      </c>
      <c r="Q681" s="1036"/>
      <c r="R681" s="951"/>
      <c r="S681" s="951"/>
    </row>
    <row r="682" spans="1:19" s="973" customFormat="1" ht="24.9" customHeight="1">
      <c r="A682" s="1213"/>
      <c r="B682" s="363" t="s">
        <v>1131</v>
      </c>
      <c r="C682" s="97" t="s">
        <v>1132</v>
      </c>
      <c r="D682" s="670">
        <v>4603736690116</v>
      </c>
      <c r="E682" s="118">
        <v>3304990000</v>
      </c>
      <c r="F682" s="132" t="s">
        <v>1133</v>
      </c>
      <c r="G682" s="57" t="s">
        <v>9</v>
      </c>
      <c r="H682" s="59">
        <v>130</v>
      </c>
      <c r="I682" s="59">
        <v>65</v>
      </c>
      <c r="J682" s="59">
        <v>65</v>
      </c>
      <c r="K682" s="59">
        <v>65</v>
      </c>
      <c r="L682" s="466">
        <v>40</v>
      </c>
      <c r="M682" s="466">
        <v>120</v>
      </c>
      <c r="N682" s="152"/>
      <c r="O682" s="321"/>
      <c r="P682" s="791">
        <f>IF(Лист2!$D$2&gt;=60000,Лист1!K682*Лист1!N682,IF(Лист2!$C$2&gt;=30000,Лист1!J682*Лист1!N682,Лист1!I682*Лист1!N682))</f>
        <v>0</v>
      </c>
      <c r="Q682" s="1036"/>
      <c r="R682" s="951"/>
      <c r="S682" s="951"/>
    </row>
    <row r="683" spans="1:19" s="973" customFormat="1" ht="30.6" customHeight="1">
      <c r="A683" s="1213"/>
      <c r="B683" s="363" t="s">
        <v>1134</v>
      </c>
      <c r="C683" s="97" t="s">
        <v>1135</v>
      </c>
      <c r="D683" s="670">
        <v>4603736690161</v>
      </c>
      <c r="E683" s="118">
        <v>3401300000</v>
      </c>
      <c r="F683" s="132" t="s">
        <v>1136</v>
      </c>
      <c r="G683" s="57" t="s">
        <v>9</v>
      </c>
      <c r="H683" s="59">
        <v>130</v>
      </c>
      <c r="I683" s="59">
        <v>65</v>
      </c>
      <c r="J683" s="59">
        <v>65</v>
      </c>
      <c r="K683" s="59">
        <v>65</v>
      </c>
      <c r="L683" s="466">
        <v>40</v>
      </c>
      <c r="M683" s="466">
        <v>120</v>
      </c>
      <c r="N683" s="152"/>
      <c r="O683" s="321"/>
      <c r="P683" s="791">
        <f>IF(Лист2!$D$2&gt;=60000,Лист1!K683*Лист1!N683,IF(Лист2!$C$2&gt;=30000,Лист1!J683*Лист1!N683,Лист1!I683*Лист1!N683))</f>
        <v>0</v>
      </c>
      <c r="Q683" s="1036"/>
      <c r="R683" s="951"/>
      <c r="S683" s="951"/>
    </row>
    <row r="684" spans="1:19" s="973" customFormat="1" ht="29.4" customHeight="1">
      <c r="A684" s="1213"/>
      <c r="B684" s="363" t="s">
        <v>1137</v>
      </c>
      <c r="C684" s="97" t="s">
        <v>1138</v>
      </c>
      <c r="D684" s="670">
        <v>4603736690178</v>
      </c>
      <c r="E684" s="118">
        <v>3401300000</v>
      </c>
      <c r="F684" s="132" t="s">
        <v>1139</v>
      </c>
      <c r="G684" s="57" t="s">
        <v>9</v>
      </c>
      <c r="H684" s="59">
        <v>130</v>
      </c>
      <c r="I684" s="59">
        <v>65</v>
      </c>
      <c r="J684" s="59">
        <v>65</v>
      </c>
      <c r="K684" s="59">
        <v>65</v>
      </c>
      <c r="L684" s="466">
        <v>40</v>
      </c>
      <c r="M684" s="466">
        <v>120</v>
      </c>
      <c r="N684" s="152"/>
      <c r="O684" s="321"/>
      <c r="P684" s="791">
        <f>IF(Лист2!$D$2&gt;=60000,Лист1!K684*Лист1!N684,IF(Лист2!$C$2&gt;=30000,Лист1!J684*Лист1!N684,Лист1!I684*Лист1!N684))</f>
        <v>0</v>
      </c>
      <c r="Q684" s="1036"/>
      <c r="R684" s="951"/>
      <c r="S684" s="951"/>
    </row>
    <row r="685" spans="1:19" s="973" customFormat="1" ht="40.200000000000003" customHeight="1">
      <c r="A685" s="1213"/>
      <c r="B685" s="363" t="s">
        <v>1140</v>
      </c>
      <c r="C685" s="97" t="s">
        <v>1141</v>
      </c>
      <c r="D685" s="670">
        <v>4603736690185</v>
      </c>
      <c r="E685" s="118">
        <v>3401300000</v>
      </c>
      <c r="F685" s="132" t="s">
        <v>1142</v>
      </c>
      <c r="G685" s="57" t="s">
        <v>9</v>
      </c>
      <c r="H685" s="59">
        <v>130</v>
      </c>
      <c r="I685" s="59">
        <v>65</v>
      </c>
      <c r="J685" s="59">
        <v>65</v>
      </c>
      <c r="K685" s="59">
        <v>65</v>
      </c>
      <c r="L685" s="466">
        <v>40</v>
      </c>
      <c r="M685" s="466">
        <v>120</v>
      </c>
      <c r="N685" s="152"/>
      <c r="O685" s="321"/>
      <c r="P685" s="791">
        <f>IF(Лист2!$D$2&gt;=60000,Лист1!K685*Лист1!N685,IF(Лист2!$C$2&gt;=30000,Лист1!J685*Лист1!N685,Лист1!I685*Лист1!N685))</f>
        <v>0</v>
      </c>
      <c r="Q685" s="1036"/>
      <c r="R685" s="951"/>
      <c r="S685" s="951"/>
    </row>
    <row r="686" spans="1:19" s="973" customFormat="1" ht="30.6" customHeight="1">
      <c r="A686" s="1213"/>
      <c r="B686" s="363" t="s">
        <v>2141</v>
      </c>
      <c r="C686" s="97" t="s">
        <v>1712</v>
      </c>
      <c r="D686" s="670">
        <v>4620143625616</v>
      </c>
      <c r="E686" s="118">
        <v>3401300000</v>
      </c>
      <c r="F686" s="132" t="s">
        <v>1707</v>
      </c>
      <c r="G686" s="57" t="s">
        <v>9</v>
      </c>
      <c r="H686" s="59">
        <v>130</v>
      </c>
      <c r="I686" s="59">
        <v>65</v>
      </c>
      <c r="J686" s="59">
        <v>65</v>
      </c>
      <c r="K686" s="59">
        <v>65</v>
      </c>
      <c r="L686" s="466">
        <v>40</v>
      </c>
      <c r="M686" s="466">
        <v>120</v>
      </c>
      <c r="N686" s="152"/>
      <c r="O686" s="321"/>
      <c r="P686" s="791">
        <f>IF(Лист2!$D$2&gt;=60000,Лист1!K686*Лист1!N686,IF(Лист2!$C$2&gt;=30000,Лист1!J686*Лист1!N686,Лист1!I686*Лист1!N686))</f>
        <v>0</v>
      </c>
      <c r="Q686" s="1036"/>
      <c r="R686" s="951"/>
      <c r="S686" s="951"/>
    </row>
    <row r="687" spans="1:19" s="973" customFormat="1" ht="30" customHeight="1">
      <c r="A687" s="1213"/>
      <c r="B687" s="363" t="s">
        <v>2142</v>
      </c>
      <c r="C687" s="97" t="s">
        <v>1713</v>
      </c>
      <c r="D687" s="670">
        <v>4620143625593</v>
      </c>
      <c r="E687" s="118">
        <v>3401300000</v>
      </c>
      <c r="F687" s="132" t="s">
        <v>1709</v>
      </c>
      <c r="G687" s="57" t="s">
        <v>9</v>
      </c>
      <c r="H687" s="59">
        <v>130</v>
      </c>
      <c r="I687" s="59">
        <v>65</v>
      </c>
      <c r="J687" s="59">
        <v>65</v>
      </c>
      <c r="K687" s="59">
        <v>65</v>
      </c>
      <c r="L687" s="466">
        <v>40</v>
      </c>
      <c r="M687" s="466">
        <v>120</v>
      </c>
      <c r="N687" s="152"/>
      <c r="O687" s="321"/>
      <c r="P687" s="791">
        <f>IF(Лист2!$D$2&gt;=60000,Лист1!K687*Лист1!N687,IF(Лист2!$C$2&gt;=30000,Лист1!J687*Лист1!N687,Лист1!I687*Лист1!N687))</f>
        <v>0</v>
      </c>
      <c r="Q687" s="1036"/>
      <c r="R687" s="951"/>
      <c r="S687" s="951"/>
    </row>
    <row r="688" spans="1:19" s="973" customFormat="1" ht="30" customHeight="1">
      <c r="A688" s="1213"/>
      <c r="B688" s="363" t="s">
        <v>2143</v>
      </c>
      <c r="C688" s="97" t="s">
        <v>1717</v>
      </c>
      <c r="D688" s="670">
        <v>4620143625609</v>
      </c>
      <c r="E688" s="118">
        <v>3401300000</v>
      </c>
      <c r="F688" s="132" t="s">
        <v>1718</v>
      </c>
      <c r="G688" s="57" t="s">
        <v>9</v>
      </c>
      <c r="H688" s="59">
        <v>130</v>
      </c>
      <c r="I688" s="59">
        <v>65</v>
      </c>
      <c r="J688" s="59">
        <v>65</v>
      </c>
      <c r="K688" s="59">
        <v>65</v>
      </c>
      <c r="L688" s="466">
        <v>40</v>
      </c>
      <c r="M688" s="466">
        <v>120</v>
      </c>
      <c r="N688" s="152"/>
      <c r="O688" s="321"/>
      <c r="P688" s="791">
        <f>IF(Лист2!$D$2&gt;=60000,Лист1!K688*Лист1!N688,IF(Лист2!$C$2&gt;=30000,Лист1!J688*Лист1!N688,Лист1!I688*Лист1!N688))</f>
        <v>0</v>
      </c>
      <c r="Q688" s="1036"/>
      <c r="R688" s="951"/>
      <c r="S688" s="951"/>
    </row>
    <row r="689" spans="1:19" s="973" customFormat="1" ht="24.9" customHeight="1">
      <c r="A689" s="1213"/>
      <c r="B689" s="362" t="s">
        <v>1200</v>
      </c>
      <c r="C689" s="174" t="s">
        <v>232</v>
      </c>
      <c r="D689" s="702">
        <v>4603736690345</v>
      </c>
      <c r="E689" s="118">
        <v>3305100000</v>
      </c>
      <c r="F689" s="132" t="s">
        <v>958</v>
      </c>
      <c r="G689" s="57" t="s">
        <v>9</v>
      </c>
      <c r="H689" s="57">
        <v>200</v>
      </c>
      <c r="I689" s="57">
        <v>100</v>
      </c>
      <c r="J689" s="57">
        <v>100</v>
      </c>
      <c r="K689" s="57">
        <v>100</v>
      </c>
      <c r="L689" s="466">
        <v>45</v>
      </c>
      <c r="M689" s="466"/>
      <c r="N689" s="152"/>
      <c r="O689" s="321"/>
      <c r="P689" s="791">
        <f>IF(Лист2!$D$2&gt;=60000,Лист1!K689*Лист1!N689,IF(Лист2!$C$2&gt;=30000,Лист1!J689*Лист1!N689,Лист1!I689*Лист1!N689))</f>
        <v>0</v>
      </c>
      <c r="Q689" s="1036"/>
      <c r="R689" s="951"/>
      <c r="S689" s="951"/>
    </row>
    <row r="690" spans="1:19" s="973" customFormat="1" ht="24.9" customHeight="1">
      <c r="A690" s="1213"/>
      <c r="B690" s="362" t="s">
        <v>207</v>
      </c>
      <c r="C690" s="174" t="s">
        <v>233</v>
      </c>
      <c r="D690" s="702">
        <v>4603736690321</v>
      </c>
      <c r="E690" s="118">
        <v>3305100000</v>
      </c>
      <c r="F690" s="132" t="s">
        <v>959</v>
      </c>
      <c r="G690" s="57" t="s">
        <v>9</v>
      </c>
      <c r="H690" s="57">
        <v>200</v>
      </c>
      <c r="I690" s="57">
        <v>100</v>
      </c>
      <c r="J690" s="57">
        <v>100</v>
      </c>
      <c r="K690" s="57">
        <v>100</v>
      </c>
      <c r="L690" s="466">
        <v>45</v>
      </c>
      <c r="M690" s="466"/>
      <c r="N690" s="152"/>
      <c r="O690" s="321"/>
      <c r="P690" s="791">
        <f>IF(Лист2!$D$2&gt;=60000,Лист1!K690*Лист1!N690,IF(Лист2!$C$2&gt;=30000,Лист1!J690*Лист1!N690,Лист1!I690*Лист1!N690))</f>
        <v>0</v>
      </c>
      <c r="Q690" s="1036"/>
      <c r="R690" s="951"/>
      <c r="S690" s="951"/>
    </row>
    <row r="691" spans="1:19" s="973" customFormat="1" ht="24.9" customHeight="1">
      <c r="A691" s="1213"/>
      <c r="B691" s="362" t="s">
        <v>208</v>
      </c>
      <c r="C691" s="174" t="s">
        <v>234</v>
      </c>
      <c r="D691" s="702">
        <v>4603736690338</v>
      </c>
      <c r="E691" s="118">
        <v>3305100000</v>
      </c>
      <c r="F691" s="132" t="s">
        <v>960</v>
      </c>
      <c r="G691" s="57" t="s">
        <v>9</v>
      </c>
      <c r="H691" s="57">
        <v>200</v>
      </c>
      <c r="I691" s="57">
        <v>100</v>
      </c>
      <c r="J691" s="57">
        <v>100</v>
      </c>
      <c r="K691" s="57">
        <v>100</v>
      </c>
      <c r="L691" s="466">
        <v>45</v>
      </c>
      <c r="M691" s="466"/>
      <c r="N691" s="152"/>
      <c r="O691" s="321"/>
      <c r="P691" s="791">
        <f>IF(Лист2!$D$2&gt;=60000,Лист1!K691*Лист1!N691,IF(Лист2!$C$2&gt;=30000,Лист1!J691*Лист1!N691,Лист1!I691*Лист1!N691))</f>
        <v>0</v>
      </c>
      <c r="Q691" s="1036"/>
      <c r="R691" s="951"/>
      <c r="S691" s="951"/>
    </row>
    <row r="692" spans="1:19" s="973" customFormat="1" ht="24.9" customHeight="1">
      <c r="A692" s="1213"/>
      <c r="B692" s="362" t="s">
        <v>201</v>
      </c>
      <c r="C692" s="174" t="s">
        <v>235</v>
      </c>
      <c r="D692" s="702">
        <v>4603736690253</v>
      </c>
      <c r="E692" s="118">
        <v>3305900009</v>
      </c>
      <c r="F692" s="132" t="s">
        <v>961</v>
      </c>
      <c r="G692" s="57" t="s">
        <v>9</v>
      </c>
      <c r="H692" s="57">
        <v>200</v>
      </c>
      <c r="I692" s="57">
        <v>100</v>
      </c>
      <c r="J692" s="57">
        <v>100</v>
      </c>
      <c r="K692" s="57">
        <v>100</v>
      </c>
      <c r="L692" s="466">
        <v>45</v>
      </c>
      <c r="M692" s="466"/>
      <c r="N692" s="152"/>
      <c r="O692" s="321"/>
      <c r="P692" s="791">
        <f>IF(Лист2!$D$2&gt;=60000,Лист1!K692*Лист1!N692,IF(Лист2!$C$2&gt;=30000,Лист1!J692*Лист1!N692,Лист1!I692*Лист1!N692))</f>
        <v>0</v>
      </c>
      <c r="Q692" s="1036"/>
      <c r="R692" s="951"/>
      <c r="S692" s="951"/>
    </row>
    <row r="693" spans="1:19" s="973" customFormat="1" ht="24.9" customHeight="1">
      <c r="A693" s="1213"/>
      <c r="B693" s="362" t="s">
        <v>202</v>
      </c>
      <c r="C693" s="174" t="s">
        <v>236</v>
      </c>
      <c r="D693" s="702">
        <v>4603736690277</v>
      </c>
      <c r="E693" s="118">
        <v>3305900009</v>
      </c>
      <c r="F693" s="132" t="s">
        <v>962</v>
      </c>
      <c r="G693" s="57" t="s">
        <v>9</v>
      </c>
      <c r="H693" s="57">
        <v>200</v>
      </c>
      <c r="I693" s="57">
        <v>100</v>
      </c>
      <c r="J693" s="57">
        <v>100</v>
      </c>
      <c r="K693" s="57">
        <v>100</v>
      </c>
      <c r="L693" s="466">
        <v>45</v>
      </c>
      <c r="M693" s="466"/>
      <c r="N693" s="152"/>
      <c r="O693" s="321"/>
      <c r="P693" s="791">
        <f>IF(Лист2!$D$2&gt;=60000,Лист1!K693*Лист1!N693,IF(Лист2!$C$2&gt;=30000,Лист1!J693*Лист1!N693,Лист1!I693*Лист1!N693))</f>
        <v>0</v>
      </c>
      <c r="Q693" s="1036"/>
      <c r="R693" s="951"/>
      <c r="S693" s="951"/>
    </row>
    <row r="694" spans="1:19" s="973" customFormat="1" ht="24.9" customHeight="1">
      <c r="A694" s="1213"/>
      <c r="B694" s="362" t="s">
        <v>203</v>
      </c>
      <c r="C694" s="174" t="s">
        <v>237</v>
      </c>
      <c r="D694" s="702">
        <v>4603736690260</v>
      </c>
      <c r="E694" s="118">
        <v>3305900009</v>
      </c>
      <c r="F694" s="132" t="s">
        <v>963</v>
      </c>
      <c r="G694" s="57" t="s">
        <v>9</v>
      </c>
      <c r="H694" s="57">
        <v>200</v>
      </c>
      <c r="I694" s="57">
        <v>100</v>
      </c>
      <c r="J694" s="57">
        <v>100</v>
      </c>
      <c r="K694" s="57">
        <v>100</v>
      </c>
      <c r="L694" s="466">
        <v>45</v>
      </c>
      <c r="M694" s="466"/>
      <c r="N694" s="152"/>
      <c r="O694" s="321"/>
      <c r="P694" s="791">
        <f>IF(Лист2!$D$2&gt;=60000,Лист1!K694*Лист1!N694,IF(Лист2!$C$2&gt;=30000,Лист1!J694*Лист1!N694,Лист1!I694*Лист1!N694))</f>
        <v>0</v>
      </c>
      <c r="Q694" s="1036"/>
      <c r="R694" s="951"/>
      <c r="S694" s="951"/>
    </row>
    <row r="695" spans="1:19" s="973" customFormat="1" ht="24.9" customHeight="1">
      <c r="A695" s="1213"/>
      <c r="B695" s="362" t="s">
        <v>204</v>
      </c>
      <c r="C695" s="174" t="s">
        <v>238</v>
      </c>
      <c r="D695" s="702">
        <v>4603736690451</v>
      </c>
      <c r="E695" s="118">
        <v>3401300000</v>
      </c>
      <c r="F695" s="132" t="s">
        <v>964</v>
      </c>
      <c r="G695" s="57" t="s">
        <v>9</v>
      </c>
      <c r="H695" s="59">
        <v>200</v>
      </c>
      <c r="I695" s="59">
        <v>100</v>
      </c>
      <c r="J695" s="59">
        <v>100</v>
      </c>
      <c r="K695" s="59">
        <v>100</v>
      </c>
      <c r="L695" s="466">
        <v>45</v>
      </c>
      <c r="M695" s="466"/>
      <c r="N695" s="152"/>
      <c r="O695" s="321"/>
      <c r="P695" s="791">
        <f>IF(Лист2!$D$2&gt;=60000,Лист1!K695*Лист1!N695,IF(Лист2!$C$2&gt;=30000,Лист1!J695*Лист1!N695,Лист1!I695*Лист1!N695))</f>
        <v>0</v>
      </c>
      <c r="Q695" s="1036"/>
      <c r="R695" s="951"/>
      <c r="S695" s="951"/>
    </row>
    <row r="696" spans="1:19" s="973" customFormat="1" ht="24.9" customHeight="1">
      <c r="A696" s="1213"/>
      <c r="B696" s="362" t="s">
        <v>205</v>
      </c>
      <c r="C696" s="174" t="s">
        <v>239</v>
      </c>
      <c r="D696" s="702">
        <v>4603736690482</v>
      </c>
      <c r="E696" s="118">
        <v>3401300000</v>
      </c>
      <c r="F696" s="132" t="s">
        <v>965</v>
      </c>
      <c r="G696" s="57" t="s">
        <v>9</v>
      </c>
      <c r="H696" s="59">
        <v>200</v>
      </c>
      <c r="I696" s="59">
        <v>100</v>
      </c>
      <c r="J696" s="59">
        <v>100</v>
      </c>
      <c r="K696" s="59">
        <v>100</v>
      </c>
      <c r="L696" s="466">
        <v>45</v>
      </c>
      <c r="M696" s="466"/>
      <c r="N696" s="152"/>
      <c r="O696" s="321"/>
      <c r="P696" s="791">
        <f>IF(Лист2!$D$2&gt;=60000,Лист1!K696*Лист1!N696,IF(Лист2!$C$2&gt;=30000,Лист1!J696*Лист1!N696,Лист1!I696*Лист1!N696))</f>
        <v>0</v>
      </c>
      <c r="Q696" s="1036"/>
      <c r="R696" s="951"/>
      <c r="S696" s="951"/>
    </row>
    <row r="697" spans="1:19" s="973" customFormat="1" ht="24.9" customHeight="1">
      <c r="A697" s="1213"/>
      <c r="B697" s="360" t="s">
        <v>1715</v>
      </c>
      <c r="C697" s="469" t="s">
        <v>240</v>
      </c>
      <c r="D697" s="703">
        <v>4603736690512</v>
      </c>
      <c r="E697" s="787">
        <v>3401300000</v>
      </c>
      <c r="F697" s="408" t="s">
        <v>966</v>
      </c>
      <c r="G697" s="60" t="s">
        <v>9</v>
      </c>
      <c r="H697" s="433">
        <v>200</v>
      </c>
      <c r="I697" s="433">
        <v>100</v>
      </c>
      <c r="J697" s="433">
        <v>100</v>
      </c>
      <c r="K697" s="433">
        <v>100</v>
      </c>
      <c r="L697" s="470">
        <v>45</v>
      </c>
      <c r="M697" s="470"/>
      <c r="N697" s="61"/>
      <c r="O697" s="801"/>
      <c r="P697" s="794">
        <f>IF(Лист2!$D$2&gt;=60000,Лист1!K697*Лист1!N697,IF(Лист2!$C$2&gt;=30000,Лист1!J697*Лист1!N697,Лист1!I697*Лист1!N697))</f>
        <v>0</v>
      </c>
      <c r="Q697" s="1036"/>
      <c r="R697" s="951"/>
      <c r="S697" s="951"/>
    </row>
    <row r="698" spans="1:19" s="973" customFormat="1" ht="34.950000000000003" customHeight="1">
      <c r="A698" s="1213"/>
      <c r="B698" s="360" t="s">
        <v>1716</v>
      </c>
      <c r="C698" s="469" t="s">
        <v>241</v>
      </c>
      <c r="D698" s="703">
        <v>4603736690055</v>
      </c>
      <c r="E698" s="787">
        <v>3401300000</v>
      </c>
      <c r="F698" s="408" t="s">
        <v>967</v>
      </c>
      <c r="G698" s="60" t="s">
        <v>9</v>
      </c>
      <c r="H698" s="433">
        <v>200</v>
      </c>
      <c r="I698" s="433">
        <v>100</v>
      </c>
      <c r="J698" s="433">
        <v>100</v>
      </c>
      <c r="K698" s="433">
        <v>100</v>
      </c>
      <c r="L698" s="470">
        <v>45</v>
      </c>
      <c r="M698" s="470"/>
      <c r="N698" s="61"/>
      <c r="O698" s="801"/>
      <c r="P698" s="794">
        <f>IF(Лист2!$D$2&gt;=60000,Лист1!K698*Лист1!N698,IF(Лист2!$C$2&gt;=30000,Лист1!J698*Лист1!N698,Лист1!I698*Лист1!N698))</f>
        <v>0</v>
      </c>
      <c r="Q698" s="1036"/>
      <c r="R698" s="951"/>
      <c r="S698" s="951"/>
    </row>
    <row r="699" spans="1:19" s="973" customFormat="1" ht="21" customHeight="1">
      <c r="A699" s="1213"/>
      <c r="B699" s="364" t="s">
        <v>1076</v>
      </c>
      <c r="C699" s="104" t="s">
        <v>541</v>
      </c>
      <c r="D699" s="141">
        <v>4603749312593</v>
      </c>
      <c r="E699" s="118">
        <v>3401300000</v>
      </c>
      <c r="F699" s="132" t="s">
        <v>968</v>
      </c>
      <c r="G699" s="91" t="s">
        <v>9</v>
      </c>
      <c r="H699" s="65">
        <v>350</v>
      </c>
      <c r="I699" s="227">
        <v>175</v>
      </c>
      <c r="J699" s="227">
        <v>175</v>
      </c>
      <c r="K699" s="227">
        <v>175</v>
      </c>
      <c r="L699" s="59">
        <v>60</v>
      </c>
      <c r="M699" s="59"/>
      <c r="N699" s="152"/>
      <c r="O699" s="321"/>
      <c r="P699" s="791">
        <f>IF(Лист2!$D$2&gt;=60000,Лист1!K699*Лист1!N699,IF(Лист2!$C$2&gt;=30000,Лист1!J699*Лист1!N699,Лист1!I699*Лист1!N699))</f>
        <v>0</v>
      </c>
      <c r="Q699" s="1036"/>
      <c r="R699" s="951"/>
      <c r="S699" s="951"/>
    </row>
    <row r="700" spans="1:19" s="980" customFormat="1" ht="24.9" customHeight="1">
      <c r="A700" s="1213"/>
      <c r="B700" s="364" t="s">
        <v>1075</v>
      </c>
      <c r="C700" s="104" t="s">
        <v>542</v>
      </c>
      <c r="D700" s="141">
        <v>4603749312586</v>
      </c>
      <c r="E700" s="118">
        <v>3401300000</v>
      </c>
      <c r="F700" s="132" t="s">
        <v>969</v>
      </c>
      <c r="G700" s="91" t="s">
        <v>9</v>
      </c>
      <c r="H700" s="65">
        <v>350</v>
      </c>
      <c r="I700" s="227">
        <v>175</v>
      </c>
      <c r="J700" s="227">
        <v>175</v>
      </c>
      <c r="K700" s="227">
        <v>175</v>
      </c>
      <c r="L700" s="59">
        <v>60</v>
      </c>
      <c r="M700" s="59"/>
      <c r="N700" s="152"/>
      <c r="O700" s="321"/>
      <c r="P700" s="791">
        <f>IF(Лист2!$D$2&gt;=60000,Лист1!K700*Лист1!N700,IF(Лист2!$C$2&gt;=30000,Лист1!J700*Лист1!N700,Лист1!I700*Лист1!N700))</f>
        <v>0</v>
      </c>
      <c r="Q700" s="1036"/>
      <c r="R700" s="951"/>
      <c r="S700" s="951"/>
    </row>
    <row r="701" spans="1:19" s="973" customFormat="1" ht="24.9" customHeight="1">
      <c r="A701" s="1213"/>
      <c r="B701" s="364" t="s">
        <v>1074</v>
      </c>
      <c r="C701" s="104" t="s">
        <v>543</v>
      </c>
      <c r="D701" s="704">
        <v>4603749312579</v>
      </c>
      <c r="E701" s="118">
        <v>3401300000</v>
      </c>
      <c r="F701" s="132" t="s">
        <v>970</v>
      </c>
      <c r="G701" s="91" t="s">
        <v>9</v>
      </c>
      <c r="H701" s="65">
        <v>350</v>
      </c>
      <c r="I701" s="227">
        <v>175</v>
      </c>
      <c r="J701" s="227">
        <v>175</v>
      </c>
      <c r="K701" s="227">
        <v>175</v>
      </c>
      <c r="L701" s="59">
        <v>60</v>
      </c>
      <c r="M701" s="59"/>
      <c r="N701" s="152"/>
      <c r="O701" s="321"/>
      <c r="P701" s="791">
        <f>IF(Лист2!$D$2&gt;=60000,Лист1!K701*Лист1!N701,IF(Лист2!$C$2&gt;=30000,Лист1!J701*Лист1!N701,Лист1!I701*Лист1!N701))</f>
        <v>0</v>
      </c>
      <c r="Q701" s="1036"/>
      <c r="R701" s="951"/>
      <c r="S701" s="951"/>
    </row>
    <row r="702" spans="1:19" s="973" customFormat="1" ht="36" customHeight="1">
      <c r="A702" s="1213"/>
      <c r="B702" s="364" t="s">
        <v>544</v>
      </c>
      <c r="C702" s="104" t="s">
        <v>546</v>
      </c>
      <c r="D702" s="704">
        <v>4603749312562</v>
      </c>
      <c r="E702" s="118">
        <v>3401300000</v>
      </c>
      <c r="F702" s="132" t="s">
        <v>971</v>
      </c>
      <c r="G702" s="91" t="s">
        <v>9</v>
      </c>
      <c r="H702" s="65">
        <v>350</v>
      </c>
      <c r="I702" s="227">
        <v>175</v>
      </c>
      <c r="J702" s="227">
        <v>175</v>
      </c>
      <c r="K702" s="227">
        <v>175</v>
      </c>
      <c r="L702" s="59">
        <v>60</v>
      </c>
      <c r="M702" s="59"/>
      <c r="N702" s="152"/>
      <c r="O702" s="321"/>
      <c r="P702" s="791">
        <f>IF(Лист2!$D$2&gt;=60000,Лист1!K702*Лист1!N702,IF(Лист2!$C$2&gt;=30000,Лист1!J702*Лист1!N702,Лист1!I702*Лист1!N702))</f>
        <v>0</v>
      </c>
      <c r="Q702" s="1036"/>
      <c r="R702" s="951"/>
      <c r="S702" s="951"/>
    </row>
    <row r="703" spans="1:19" s="973" customFormat="1" ht="24.9" customHeight="1">
      <c r="A703" s="1213"/>
      <c r="B703" s="425" t="s">
        <v>1659</v>
      </c>
      <c r="C703" s="101" t="s">
        <v>594</v>
      </c>
      <c r="D703" s="691">
        <v>4603739874759</v>
      </c>
      <c r="E703" s="322">
        <v>3402909000</v>
      </c>
      <c r="F703" s="323" t="s">
        <v>972</v>
      </c>
      <c r="G703" s="65" t="s">
        <v>9</v>
      </c>
      <c r="H703" s="433">
        <v>120</v>
      </c>
      <c r="I703" s="434">
        <v>60</v>
      </c>
      <c r="J703" s="434">
        <v>60</v>
      </c>
      <c r="K703" s="434">
        <v>60</v>
      </c>
      <c r="L703" s="433">
        <v>45</v>
      </c>
      <c r="M703" s="433"/>
      <c r="N703" s="61"/>
      <c r="O703" s="801"/>
      <c r="P703" s="794">
        <f>IF(Лист2!$D$2&gt;=60000,Лист1!K703*Лист1!N703,IF(Лист2!$C$2&gt;=30000,Лист1!J703*Лист1!N703,Лист1!I703*Лист1!N703))</f>
        <v>0</v>
      </c>
      <c r="Q703" s="1036"/>
      <c r="R703" s="951"/>
      <c r="S703" s="951"/>
    </row>
    <row r="704" spans="1:19" s="973" customFormat="1" ht="34.950000000000003" customHeight="1">
      <c r="A704" s="1213"/>
      <c r="B704" s="425" t="s">
        <v>1182</v>
      </c>
      <c r="C704" s="101" t="s">
        <v>1183</v>
      </c>
      <c r="D704" s="705">
        <v>4603739874742</v>
      </c>
      <c r="E704" s="323">
        <v>3402909000</v>
      </c>
      <c r="F704" s="323" t="s">
        <v>1320</v>
      </c>
      <c r="G704" s="65" t="s">
        <v>9</v>
      </c>
      <c r="H704" s="433">
        <v>120</v>
      </c>
      <c r="I704" s="434">
        <v>60</v>
      </c>
      <c r="J704" s="434">
        <v>60</v>
      </c>
      <c r="K704" s="434">
        <v>60</v>
      </c>
      <c r="L704" s="433">
        <v>45</v>
      </c>
      <c r="M704" s="433"/>
      <c r="N704" s="61"/>
      <c r="O704" s="801"/>
      <c r="P704" s="794">
        <f>IF(Лист2!$D$2&gt;=60000,Лист1!K704*Лист1!N704,IF(Лист2!$C$2&gt;=30000,Лист1!J704*Лист1!N704,Лист1!I704*Лист1!N704))</f>
        <v>0</v>
      </c>
      <c r="Q704" s="1036"/>
      <c r="R704" s="951"/>
      <c r="S704" s="951"/>
    </row>
    <row r="705" spans="1:19" s="973" customFormat="1" ht="24.9" customHeight="1">
      <c r="A705" s="1213"/>
      <c r="B705" s="364" t="s">
        <v>1082</v>
      </c>
      <c r="C705" s="104" t="s">
        <v>596</v>
      </c>
      <c r="D705" s="704">
        <v>4603739874728</v>
      </c>
      <c r="E705" s="318">
        <v>3402909000</v>
      </c>
      <c r="F705" s="319" t="s">
        <v>973</v>
      </c>
      <c r="G705" s="91" t="s">
        <v>9</v>
      </c>
      <c r="H705" s="59">
        <v>120</v>
      </c>
      <c r="I705" s="59">
        <v>60</v>
      </c>
      <c r="J705" s="59">
        <v>60</v>
      </c>
      <c r="K705" s="59">
        <v>60</v>
      </c>
      <c r="L705" s="59">
        <v>45</v>
      </c>
      <c r="M705" s="59"/>
      <c r="N705" s="152"/>
      <c r="O705" s="321"/>
      <c r="P705" s="791">
        <f>IF(Лист2!$D$2&gt;=60000,Лист1!K705*Лист1!N705,IF(Лист2!$C$2&gt;=30000,Лист1!J705*Лист1!N705,Лист1!I705*Лист1!N705))</f>
        <v>0</v>
      </c>
      <c r="Q705" s="1036"/>
      <c r="R705" s="951"/>
      <c r="S705" s="951"/>
    </row>
    <row r="706" spans="1:19" s="973" customFormat="1" ht="34.950000000000003" customHeight="1">
      <c r="A706" s="1213"/>
      <c r="B706" s="364" t="s">
        <v>1083</v>
      </c>
      <c r="C706" s="104" t="s">
        <v>598</v>
      </c>
      <c r="D706" s="704">
        <v>4603739874704</v>
      </c>
      <c r="E706" s="318">
        <v>3402909000</v>
      </c>
      <c r="F706" s="319" t="s">
        <v>974</v>
      </c>
      <c r="G706" s="91" t="s">
        <v>9</v>
      </c>
      <c r="H706" s="59">
        <v>120</v>
      </c>
      <c r="I706" s="59">
        <v>60</v>
      </c>
      <c r="J706" s="59">
        <v>60</v>
      </c>
      <c r="K706" s="59">
        <v>60</v>
      </c>
      <c r="L706" s="59">
        <v>45</v>
      </c>
      <c r="M706" s="59"/>
      <c r="N706" s="152"/>
      <c r="O706" s="321"/>
      <c r="P706" s="791">
        <f>IF(Лист2!$D$2&gt;=60000,Лист1!K706*Лист1!N706,IF(Лист2!$C$2&gt;=30000,Лист1!J706*Лист1!N706,Лист1!I706*Лист1!N706))</f>
        <v>0</v>
      </c>
      <c r="Q706" s="1036"/>
      <c r="R706" s="951"/>
      <c r="S706" s="951"/>
    </row>
    <row r="707" spans="1:19" s="973" customFormat="1" ht="24.9" customHeight="1">
      <c r="A707" s="1213"/>
      <c r="B707" s="364" t="s">
        <v>1084</v>
      </c>
      <c r="C707" s="104" t="s">
        <v>600</v>
      </c>
      <c r="D707" s="704">
        <v>4603739874735</v>
      </c>
      <c r="E707" s="318">
        <v>3402909000</v>
      </c>
      <c r="F707" s="319" t="s">
        <v>975</v>
      </c>
      <c r="G707" s="91" t="s">
        <v>9</v>
      </c>
      <c r="H707" s="59">
        <v>120</v>
      </c>
      <c r="I707" s="59">
        <v>60</v>
      </c>
      <c r="J707" s="59">
        <v>60</v>
      </c>
      <c r="K707" s="59">
        <v>60</v>
      </c>
      <c r="L707" s="59">
        <v>45</v>
      </c>
      <c r="M707" s="59"/>
      <c r="N707" s="152"/>
      <c r="O707" s="321"/>
      <c r="P707" s="791">
        <f>IF(Лист2!$D$2&gt;=60000,Лист1!K707*Лист1!N707,IF(Лист2!$C$2&gt;=30000,Лист1!J707*Лист1!N707,Лист1!I707*Лист1!N707))</f>
        <v>0</v>
      </c>
      <c r="Q707" s="1036"/>
      <c r="R707" s="951"/>
      <c r="S707" s="951"/>
    </row>
    <row r="708" spans="1:19" s="973" customFormat="1" ht="24.9" customHeight="1">
      <c r="A708" s="1213"/>
      <c r="B708" s="364" t="s">
        <v>1085</v>
      </c>
      <c r="C708" s="104" t="s">
        <v>608</v>
      </c>
      <c r="D708" s="704">
        <v>4603739874711</v>
      </c>
      <c r="E708" s="318">
        <v>3402909000</v>
      </c>
      <c r="F708" s="319" t="s">
        <v>976</v>
      </c>
      <c r="G708" s="91" t="s">
        <v>9</v>
      </c>
      <c r="H708" s="59">
        <v>120</v>
      </c>
      <c r="I708" s="59">
        <v>60</v>
      </c>
      <c r="J708" s="59">
        <v>60</v>
      </c>
      <c r="K708" s="59">
        <v>60</v>
      </c>
      <c r="L708" s="59">
        <v>45</v>
      </c>
      <c r="M708" s="59"/>
      <c r="N708" s="152"/>
      <c r="O708" s="321"/>
      <c r="P708" s="791">
        <f>IF(Лист2!$D$2&gt;=60000,Лист1!K708*Лист1!N708,IF(Лист2!$C$2&gt;=30000,Лист1!J708*Лист1!N708,Лист1!I708*Лист1!N708))</f>
        <v>0</v>
      </c>
      <c r="Q708" s="1036"/>
      <c r="R708" s="951"/>
      <c r="S708" s="951"/>
    </row>
    <row r="709" spans="1:19" s="973" customFormat="1" ht="24.9" customHeight="1">
      <c r="A709" s="1213"/>
      <c r="B709" s="365" t="s">
        <v>1073</v>
      </c>
      <c r="C709" s="97" t="s">
        <v>243</v>
      </c>
      <c r="D709" s="670">
        <v>4603734079876</v>
      </c>
      <c r="E709" s="318">
        <v>3402909000</v>
      </c>
      <c r="F709" s="319" t="s">
        <v>977</v>
      </c>
      <c r="G709" s="57" t="s">
        <v>9</v>
      </c>
      <c r="H709" s="59">
        <v>120</v>
      </c>
      <c r="I709" s="59">
        <v>60</v>
      </c>
      <c r="J709" s="59">
        <v>60</v>
      </c>
      <c r="K709" s="59">
        <v>60</v>
      </c>
      <c r="L709" s="59">
        <v>45</v>
      </c>
      <c r="M709" s="59"/>
      <c r="N709" s="152"/>
      <c r="O709" s="321"/>
      <c r="P709" s="791">
        <f>IF(Лист2!$D$2&gt;=60000,Лист1!K709*Лист1!N709,IF(Лист2!$C$2&gt;=30000,Лист1!J709*Лист1!N709,Лист1!I709*Лист1!N709))</f>
        <v>0</v>
      </c>
      <c r="Q709" s="1036"/>
      <c r="R709" s="951"/>
      <c r="S709" s="951"/>
    </row>
    <row r="710" spans="1:19" s="973" customFormat="1" ht="32.4" customHeight="1">
      <c r="A710" s="1213"/>
      <c r="B710" s="425" t="s">
        <v>1660</v>
      </c>
      <c r="C710" s="101" t="s">
        <v>601</v>
      </c>
      <c r="D710" s="691">
        <v>4603739874858</v>
      </c>
      <c r="E710" s="322">
        <v>3402909000</v>
      </c>
      <c r="F710" s="323" t="s">
        <v>978</v>
      </c>
      <c r="G710" s="65" t="s">
        <v>9</v>
      </c>
      <c r="H710" s="433">
        <v>120</v>
      </c>
      <c r="I710" s="434">
        <v>60</v>
      </c>
      <c r="J710" s="434">
        <v>60</v>
      </c>
      <c r="K710" s="434">
        <v>60</v>
      </c>
      <c r="L710" s="433">
        <v>45</v>
      </c>
      <c r="M710" s="433"/>
      <c r="N710" s="61"/>
      <c r="O710" s="801"/>
      <c r="P710" s="794">
        <f>IF(Лист2!$D$2&gt;=60000,Лист1!K710*Лист1!N710,IF(Лист2!$C$2&gt;=30000,Лист1!J710*Лист1!N710,Лист1!I710*Лист1!N710))</f>
        <v>0</v>
      </c>
      <c r="Q710" s="1036"/>
      <c r="R710" s="951"/>
      <c r="S710" s="951"/>
    </row>
    <row r="711" spans="1:19" s="973" customFormat="1" ht="24.9" customHeight="1">
      <c r="A711" s="1213"/>
      <c r="B711" s="425" t="s">
        <v>1661</v>
      </c>
      <c r="C711" s="101" t="s">
        <v>604</v>
      </c>
      <c r="D711" s="691">
        <v>4603739874810</v>
      </c>
      <c r="E711" s="322">
        <v>3402909000</v>
      </c>
      <c r="F711" s="323" t="s">
        <v>979</v>
      </c>
      <c r="G711" s="65" t="s">
        <v>9</v>
      </c>
      <c r="H711" s="433">
        <v>120</v>
      </c>
      <c r="I711" s="434">
        <v>60</v>
      </c>
      <c r="J711" s="434">
        <v>60</v>
      </c>
      <c r="K711" s="434">
        <v>60</v>
      </c>
      <c r="L711" s="433">
        <v>45</v>
      </c>
      <c r="M711" s="433"/>
      <c r="N711" s="61"/>
      <c r="O711" s="801"/>
      <c r="P711" s="794">
        <f>IF(Лист2!$D$2&gt;=60000,Лист1!K711*Лист1!N711,IF(Лист2!$C$2&gt;=30000,Лист1!J711*Лист1!N711,Лист1!I711*Лист1!N711))</f>
        <v>0</v>
      </c>
      <c r="Q711" s="1036"/>
      <c r="R711" s="951"/>
      <c r="S711" s="951"/>
    </row>
    <row r="712" spans="1:19" s="973" customFormat="1" ht="24.9" customHeight="1">
      <c r="A712" s="1213"/>
      <c r="B712" s="435" t="s">
        <v>1662</v>
      </c>
      <c r="C712" s="436" t="s">
        <v>575</v>
      </c>
      <c r="D712" s="680">
        <v>4603739874872</v>
      </c>
      <c r="E712" s="322">
        <v>3402909000</v>
      </c>
      <c r="F712" s="323" t="s">
        <v>980</v>
      </c>
      <c r="G712" s="60" t="s">
        <v>9</v>
      </c>
      <c r="H712" s="433">
        <v>120</v>
      </c>
      <c r="I712" s="434">
        <v>60</v>
      </c>
      <c r="J712" s="434">
        <v>60</v>
      </c>
      <c r="K712" s="434">
        <v>60</v>
      </c>
      <c r="L712" s="433">
        <v>45</v>
      </c>
      <c r="M712" s="433"/>
      <c r="N712" s="61"/>
      <c r="O712" s="801"/>
      <c r="P712" s="794">
        <f>IF(Лист2!$D$2&gt;=60000,Лист1!K712*Лист1!N712,IF(Лист2!$C$2&gt;=30000,Лист1!J712*Лист1!N712,Лист1!I712*Лист1!N712))</f>
        <v>0</v>
      </c>
      <c r="Q712" s="1036"/>
      <c r="R712" s="951"/>
      <c r="S712" s="951"/>
    </row>
    <row r="713" spans="1:19" s="973" customFormat="1" ht="24.9" customHeight="1">
      <c r="A713" s="1213"/>
      <c r="B713" s="366" t="s">
        <v>1072</v>
      </c>
      <c r="C713" s="97" t="s">
        <v>576</v>
      </c>
      <c r="D713" s="670">
        <v>4603739874865</v>
      </c>
      <c r="E713" s="318">
        <v>3402909000</v>
      </c>
      <c r="F713" s="319" t="s">
        <v>981</v>
      </c>
      <c r="G713" s="57" t="s">
        <v>9</v>
      </c>
      <c r="H713" s="59">
        <v>120</v>
      </c>
      <c r="I713" s="59">
        <v>60</v>
      </c>
      <c r="J713" s="59">
        <v>60</v>
      </c>
      <c r="K713" s="59">
        <v>60</v>
      </c>
      <c r="L713" s="59">
        <v>45</v>
      </c>
      <c r="M713" s="59"/>
      <c r="N713" s="152"/>
      <c r="O713" s="321"/>
      <c r="P713" s="791">
        <f>IF(Лист2!$D$2&gt;=60000,Лист1!K713*Лист1!N713,IF(Лист2!$C$2&gt;=30000,Лист1!J713*Лист1!N713,Лист1!I713*Лист1!N713))</f>
        <v>0</v>
      </c>
      <c r="Q713" s="1036"/>
      <c r="R713" s="951"/>
      <c r="S713" s="951"/>
    </row>
    <row r="714" spans="1:19" s="973" customFormat="1" ht="24.9" customHeight="1">
      <c r="A714" s="1213"/>
      <c r="B714" s="366" t="s">
        <v>1071</v>
      </c>
      <c r="C714" s="97" t="s">
        <v>572</v>
      </c>
      <c r="D714" s="670">
        <v>4603739874827</v>
      </c>
      <c r="E714" s="318">
        <v>3401300000</v>
      </c>
      <c r="F714" s="319" t="s">
        <v>982</v>
      </c>
      <c r="G714" s="57" t="s">
        <v>9</v>
      </c>
      <c r="H714" s="59">
        <v>120</v>
      </c>
      <c r="I714" s="59">
        <v>60</v>
      </c>
      <c r="J714" s="59">
        <v>60</v>
      </c>
      <c r="K714" s="59">
        <v>60</v>
      </c>
      <c r="L714" s="59">
        <v>45</v>
      </c>
      <c r="M714" s="59"/>
      <c r="N714" s="152"/>
      <c r="O714" s="321"/>
      <c r="P714" s="791">
        <f>IF(Лист2!$D$2&gt;=60000,Лист1!K714*Лист1!N714,IF(Лист2!$C$2&gt;=30000,Лист1!J714*Лист1!N714,Лист1!I714*Лист1!N714))</f>
        <v>0</v>
      </c>
      <c r="Q714" s="1036"/>
      <c r="R714" s="951"/>
      <c r="S714" s="951"/>
    </row>
    <row r="715" spans="1:19" s="973" customFormat="1" ht="24.9" customHeight="1">
      <c r="A715" s="1213"/>
      <c r="B715" s="366" t="s">
        <v>1070</v>
      </c>
      <c r="C715" s="97" t="s">
        <v>573</v>
      </c>
      <c r="D715" s="670">
        <v>4603739874841</v>
      </c>
      <c r="E715" s="318">
        <v>3401300000</v>
      </c>
      <c r="F715" s="319" t="s">
        <v>983</v>
      </c>
      <c r="G715" s="57" t="s">
        <v>9</v>
      </c>
      <c r="H715" s="59">
        <v>120</v>
      </c>
      <c r="I715" s="59">
        <v>60</v>
      </c>
      <c r="J715" s="59">
        <v>60</v>
      </c>
      <c r="K715" s="59">
        <v>60</v>
      </c>
      <c r="L715" s="59">
        <v>45</v>
      </c>
      <c r="M715" s="59"/>
      <c r="N715" s="152"/>
      <c r="O715" s="321"/>
      <c r="P715" s="791">
        <f>IF(Лист2!$D$2&gt;=60000,Лист1!K715*Лист1!N715,IF(Лист2!$C$2&gt;=30000,Лист1!J715*Лист1!N715,Лист1!I715*Лист1!N715))</f>
        <v>0</v>
      </c>
      <c r="Q715" s="1036"/>
      <c r="R715" s="951"/>
      <c r="S715" s="951"/>
    </row>
    <row r="716" spans="1:19" s="973" customFormat="1" ht="24.9" customHeight="1">
      <c r="A716" s="1213"/>
      <c r="B716" s="366" t="s">
        <v>1069</v>
      </c>
      <c r="C716" s="97" t="s">
        <v>574</v>
      </c>
      <c r="D716" s="670">
        <v>4603739874834</v>
      </c>
      <c r="E716" s="320">
        <v>3401300000</v>
      </c>
      <c r="F716" s="226" t="s">
        <v>984</v>
      </c>
      <c r="G716" s="57" t="s">
        <v>9</v>
      </c>
      <c r="H716" s="59">
        <v>120</v>
      </c>
      <c r="I716" s="59">
        <v>60</v>
      </c>
      <c r="J716" s="59">
        <v>60</v>
      </c>
      <c r="K716" s="59">
        <v>60</v>
      </c>
      <c r="L716" s="59">
        <v>45</v>
      </c>
      <c r="M716" s="59"/>
      <c r="N716" s="152"/>
      <c r="O716" s="321"/>
      <c r="P716" s="791">
        <f>IF(Лист2!$D$2&gt;=60000,Лист1!K716*Лист1!N716,IF(Лист2!$C$2&gt;=30000,Лист1!J716*Лист1!N716,Лист1!I716*Лист1!N716))</f>
        <v>0</v>
      </c>
      <c r="Q716" s="1036"/>
      <c r="R716" s="951"/>
      <c r="S716" s="951"/>
    </row>
    <row r="717" spans="1:19" s="973" customFormat="1" ht="37.950000000000003" customHeight="1">
      <c r="A717" s="1213"/>
      <c r="B717" s="435" t="s">
        <v>1079</v>
      </c>
      <c r="C717" s="436" t="s">
        <v>1080</v>
      </c>
      <c r="D717" s="680">
        <v>4603739874797</v>
      </c>
      <c r="E717" s="323">
        <v>3401300000</v>
      </c>
      <c r="F717" s="323" t="s">
        <v>1321</v>
      </c>
      <c r="G717" s="60" t="s">
        <v>9</v>
      </c>
      <c r="H717" s="433">
        <v>120</v>
      </c>
      <c r="I717" s="434">
        <v>60</v>
      </c>
      <c r="J717" s="434">
        <v>60</v>
      </c>
      <c r="K717" s="434">
        <v>60</v>
      </c>
      <c r="L717" s="433">
        <v>45</v>
      </c>
      <c r="M717" s="433"/>
      <c r="N717" s="61"/>
      <c r="O717" s="801"/>
      <c r="P717" s="794">
        <f>IF(Лист2!$D$2&gt;=60000,Лист1!K717*Лист1!N717,IF(Лист2!$C$2&gt;=30000,Лист1!J717*Лист1!N717,Лист1!I717*Лист1!N717))</f>
        <v>0</v>
      </c>
      <c r="Q717" s="1036"/>
      <c r="R717" s="951"/>
      <c r="S717" s="951"/>
    </row>
    <row r="718" spans="1:19" s="973" customFormat="1" ht="24.9" customHeight="1">
      <c r="A718" s="1213"/>
      <c r="B718" s="364" t="s">
        <v>1081</v>
      </c>
      <c r="C718" s="104" t="s">
        <v>606</v>
      </c>
      <c r="D718" s="704">
        <v>4603739874773</v>
      </c>
      <c r="E718" s="318">
        <v>3402909000</v>
      </c>
      <c r="F718" s="319" t="s">
        <v>985</v>
      </c>
      <c r="G718" s="91" t="s">
        <v>9</v>
      </c>
      <c r="H718" s="59">
        <v>120</v>
      </c>
      <c r="I718" s="59">
        <v>60</v>
      </c>
      <c r="J718" s="59">
        <v>60</v>
      </c>
      <c r="K718" s="59">
        <v>60</v>
      </c>
      <c r="L718" s="59">
        <v>45</v>
      </c>
      <c r="M718" s="59"/>
      <c r="N718" s="152"/>
      <c r="O718" s="321"/>
      <c r="P718" s="791">
        <f>IF(Лист2!$D$2&gt;=60000,Лист1!K718*Лист1!N718,IF(Лист2!$C$2&gt;=30000,Лист1!J718*Лист1!N718,Лист1!I718*Лист1!N718))</f>
        <v>0</v>
      </c>
      <c r="Q718" s="1036"/>
      <c r="R718" s="951"/>
      <c r="S718" s="951"/>
    </row>
    <row r="719" spans="1:19" s="973" customFormat="1" ht="24.9" customHeight="1">
      <c r="A719" s="1213"/>
      <c r="B719" s="366" t="s">
        <v>1068</v>
      </c>
      <c r="C719" s="97" t="s">
        <v>577</v>
      </c>
      <c r="D719" s="670">
        <v>4603739874780</v>
      </c>
      <c r="E719" s="318">
        <v>3402909000</v>
      </c>
      <c r="F719" s="319" t="s">
        <v>986</v>
      </c>
      <c r="G719" s="57" t="s">
        <v>9</v>
      </c>
      <c r="H719" s="59">
        <v>120</v>
      </c>
      <c r="I719" s="59">
        <v>60</v>
      </c>
      <c r="J719" s="59">
        <v>60</v>
      </c>
      <c r="K719" s="59">
        <v>60</v>
      </c>
      <c r="L719" s="59">
        <v>45</v>
      </c>
      <c r="M719" s="59"/>
      <c r="N719" s="152"/>
      <c r="O719" s="321"/>
      <c r="P719" s="791">
        <f>IF(Лист2!$D$2&gt;=60000,Лист1!K719*Лист1!N719,IF(Лист2!$C$2&gt;=30000,Лист1!J719*Лист1!N719,Лист1!I719*Лист1!N719))</f>
        <v>0</v>
      </c>
      <c r="Q719" s="1036"/>
      <c r="R719" s="951"/>
      <c r="S719" s="951"/>
    </row>
    <row r="720" spans="1:19" s="978" customFormat="1" ht="24.9" customHeight="1">
      <c r="A720" s="1213"/>
      <c r="B720" s="362" t="s">
        <v>244</v>
      </c>
      <c r="C720" s="97" t="s">
        <v>245</v>
      </c>
      <c r="D720" s="670">
        <v>4603739874766</v>
      </c>
      <c r="E720" s="318">
        <v>3402909000</v>
      </c>
      <c r="F720" s="319" t="s">
        <v>987</v>
      </c>
      <c r="G720" s="57" t="s">
        <v>9</v>
      </c>
      <c r="H720" s="59">
        <v>120</v>
      </c>
      <c r="I720" s="59">
        <v>60</v>
      </c>
      <c r="J720" s="59">
        <v>60</v>
      </c>
      <c r="K720" s="59">
        <v>60</v>
      </c>
      <c r="L720" s="59">
        <v>45</v>
      </c>
      <c r="M720" s="59"/>
      <c r="N720" s="152"/>
      <c r="O720" s="321"/>
      <c r="P720" s="791">
        <f>IF(Лист2!$D$2&gt;=60000,Лист1!K720*Лист1!N720,IF(Лист2!$C$2&gt;=30000,Лист1!J720*Лист1!N720,Лист1!I720*Лист1!N720))</f>
        <v>0</v>
      </c>
      <c r="Q720" s="1036"/>
      <c r="R720" s="951"/>
      <c r="S720" s="951"/>
    </row>
    <row r="721" spans="1:32" s="951" customFormat="1" ht="101.4" customHeight="1">
      <c r="A721" s="1213"/>
      <c r="B721" s="362" t="s">
        <v>1855</v>
      </c>
      <c r="C721" s="97" t="s">
        <v>612</v>
      </c>
      <c r="D721" s="670">
        <v>4603749313835</v>
      </c>
      <c r="E721" s="118">
        <v>3402909000</v>
      </c>
      <c r="F721" s="132" t="s">
        <v>988</v>
      </c>
      <c r="G721" s="57" t="s">
        <v>9</v>
      </c>
      <c r="H721" s="59">
        <v>820</v>
      </c>
      <c r="I721" s="59">
        <v>533</v>
      </c>
      <c r="J721" s="59">
        <v>492</v>
      </c>
      <c r="K721" s="59">
        <v>451</v>
      </c>
      <c r="L721" s="59">
        <v>7</v>
      </c>
      <c r="M721" s="59"/>
      <c r="N721" s="152"/>
      <c r="O721" s="321"/>
      <c r="P721" s="791">
        <f>IF(Лист2!$D$2&gt;=60000,Лист1!K721*Лист1!N721,IF(Лист2!$C$2&gt;=30000,Лист1!J721*Лист1!N721,Лист1!I721*Лист1!N721))</f>
        <v>0</v>
      </c>
      <c r="Q721" s="1036"/>
    </row>
    <row r="722" spans="1:32" s="951" customFormat="1" ht="64.95" customHeight="1">
      <c r="A722" s="1213"/>
      <c r="B722" s="362" t="s">
        <v>1856</v>
      </c>
      <c r="C722" s="97" t="s">
        <v>614</v>
      </c>
      <c r="D722" s="670">
        <v>4603749313842</v>
      </c>
      <c r="E722" s="118">
        <v>3402909000</v>
      </c>
      <c r="F722" s="132" t="s">
        <v>989</v>
      </c>
      <c r="G722" s="57" t="s">
        <v>9</v>
      </c>
      <c r="H722" s="59">
        <v>480</v>
      </c>
      <c r="I722" s="59">
        <v>312</v>
      </c>
      <c r="J722" s="59">
        <v>288</v>
      </c>
      <c r="K722" s="59">
        <v>264</v>
      </c>
      <c r="L722" s="59">
        <v>12</v>
      </c>
      <c r="M722" s="59"/>
      <c r="N722" s="152"/>
      <c r="O722" s="321"/>
      <c r="P722" s="791">
        <f>IF(Лист2!$D$2&gt;=60000,Лист1!K722*Лист1!N722,IF(Лист2!$C$2&gt;=30000,Лист1!J722*Лист1!N722,Лист1!I722*Лист1!N722))</f>
        <v>0</v>
      </c>
      <c r="Q722" s="1036"/>
    </row>
    <row r="723" spans="1:32" s="951" customFormat="1" ht="63.6" customHeight="1">
      <c r="A723" s="1213"/>
      <c r="B723" s="362" t="s">
        <v>1857</v>
      </c>
      <c r="C723" s="97" t="s">
        <v>616</v>
      </c>
      <c r="D723" s="670">
        <v>4603749313859</v>
      </c>
      <c r="E723" s="118">
        <v>3402909000</v>
      </c>
      <c r="F723" s="132" t="s">
        <v>990</v>
      </c>
      <c r="G723" s="57" t="s">
        <v>9</v>
      </c>
      <c r="H723" s="59">
        <v>480</v>
      </c>
      <c r="I723" s="59">
        <v>312</v>
      </c>
      <c r="J723" s="59">
        <v>288</v>
      </c>
      <c r="K723" s="59">
        <v>264</v>
      </c>
      <c r="L723" s="59">
        <v>12</v>
      </c>
      <c r="M723" s="59"/>
      <c r="N723" s="152"/>
      <c r="O723" s="321"/>
      <c r="P723" s="791">
        <f>IF(Лист2!$D$2&gt;=60000,Лист1!K723*Лист1!N723,IF(Лист2!$C$2&gt;=30000,Лист1!J723*Лист1!N723,Лист1!I723*Лист1!N723))</f>
        <v>0</v>
      </c>
      <c r="Q723" s="1036"/>
    </row>
    <row r="724" spans="1:32" s="951" customFormat="1" ht="70.95" customHeight="1" thickBot="1">
      <c r="A724" s="1232"/>
      <c r="B724" s="367" t="s">
        <v>1858</v>
      </c>
      <c r="C724" s="294" t="s">
        <v>618</v>
      </c>
      <c r="D724" s="675">
        <v>4603749313866</v>
      </c>
      <c r="E724" s="118">
        <v>3402909000</v>
      </c>
      <c r="F724" s="315" t="s">
        <v>991</v>
      </c>
      <c r="G724" s="295" t="s">
        <v>9</v>
      </c>
      <c r="H724" s="296">
        <v>590</v>
      </c>
      <c r="I724" s="296">
        <v>384</v>
      </c>
      <c r="J724" s="296">
        <v>354</v>
      </c>
      <c r="K724" s="296">
        <v>325</v>
      </c>
      <c r="L724" s="296">
        <v>10</v>
      </c>
      <c r="M724" s="296"/>
      <c r="N724" s="254"/>
      <c r="O724" s="321"/>
      <c r="P724" s="791">
        <f>IF(Лист2!$D$2&gt;=60000,Лист1!K724*Лист1!N724,IF(Лист2!$C$2&gt;=30000,Лист1!J724*Лист1!N724,Лист1!I724*Лист1!N724))</f>
        <v>0</v>
      </c>
      <c r="Q724" s="1036"/>
    </row>
    <row r="725" spans="1:32" s="951" customFormat="1" ht="24.9" customHeight="1" thickBot="1">
      <c r="A725" s="1230" t="s">
        <v>465</v>
      </c>
      <c r="B725" s="1231"/>
      <c r="C725" s="706"/>
      <c r="D725" s="706"/>
      <c r="E725" s="314"/>
      <c r="F725" s="314"/>
      <c r="G725" s="297"/>
      <c r="H725" s="297"/>
      <c r="I725" s="297"/>
      <c r="J725" s="297"/>
      <c r="K725" s="297"/>
      <c r="L725" s="297"/>
      <c r="M725" s="297"/>
      <c r="N725" s="298"/>
      <c r="O725" s="321"/>
      <c r="P725" s="298"/>
      <c r="Q725" s="1036"/>
    </row>
    <row r="726" spans="1:32" s="951" customFormat="1" ht="25.95" customHeight="1">
      <c r="A726" s="1290"/>
      <c r="B726" s="359" t="s">
        <v>1167</v>
      </c>
      <c r="C726" s="231" t="s">
        <v>1158</v>
      </c>
      <c r="D726" s="664">
        <v>4603781375860</v>
      </c>
      <c r="E726" s="118">
        <v>9603298000</v>
      </c>
      <c r="F726" s="118" t="s">
        <v>1258</v>
      </c>
      <c r="G726" s="191" t="s">
        <v>9</v>
      </c>
      <c r="H726" s="787">
        <v>580</v>
      </c>
      <c r="I726" s="787">
        <v>406</v>
      </c>
      <c r="J726" s="787">
        <v>377</v>
      </c>
      <c r="K726" s="787">
        <v>308</v>
      </c>
      <c r="L726" s="787">
        <v>18</v>
      </c>
      <c r="M726" s="118">
        <v>30</v>
      </c>
      <c r="N726" s="787"/>
      <c r="O726" s="321">
        <f t="shared" ref="O726:O735" si="13">N726/L726</f>
        <v>0</v>
      </c>
      <c r="P726" s="791">
        <f>IF(Лист2!$D$2&gt;=60000,Лист1!K726*Лист1!N726,IF(Лист2!$C$2&gt;=30000,Лист1!J726*Лист1!N726,Лист1!I726*Лист1!N726))</f>
        <v>0</v>
      </c>
      <c r="Q726" s="1036"/>
    </row>
    <row r="727" spans="1:32" s="951" customFormat="1" ht="28.95" customHeight="1">
      <c r="A727" s="1291"/>
      <c r="B727" s="359" t="s">
        <v>1623</v>
      </c>
      <c r="C727" s="231" t="s">
        <v>1534</v>
      </c>
      <c r="D727" s="664">
        <v>4620143624800</v>
      </c>
      <c r="E727" s="118">
        <v>9603298000</v>
      </c>
      <c r="F727" s="118" t="s">
        <v>1535</v>
      </c>
      <c r="G727" s="191" t="s">
        <v>9</v>
      </c>
      <c r="H727" s="787">
        <v>650</v>
      </c>
      <c r="I727" s="787">
        <v>423</v>
      </c>
      <c r="J727" s="787">
        <v>390</v>
      </c>
      <c r="K727" s="787">
        <v>358</v>
      </c>
      <c r="L727" s="192">
        <v>8</v>
      </c>
      <c r="M727" s="162"/>
      <c r="N727" s="42"/>
      <c r="O727" s="321">
        <f t="shared" si="13"/>
        <v>0</v>
      </c>
      <c r="P727" s="791">
        <f>IF(Лист2!$D$2&gt;=60000,Лист1!K727*Лист1!N727,IF(Лист2!$C$2&gt;=30000,Лист1!J727*Лист1!N727,Лист1!I727*Лист1!N727))</f>
        <v>0</v>
      </c>
      <c r="Q727" s="1036"/>
    </row>
    <row r="728" spans="1:32" s="1002" customFormat="1" ht="24.9" customHeight="1">
      <c r="A728" s="1292"/>
      <c r="B728" s="359" t="s">
        <v>1067</v>
      </c>
      <c r="C728" s="98" t="s">
        <v>993</v>
      </c>
      <c r="D728" s="140">
        <v>4603739874919</v>
      </c>
      <c r="E728" s="75">
        <v>4202929100</v>
      </c>
      <c r="F728" s="19" t="s">
        <v>1322</v>
      </c>
      <c r="G728" s="60" t="s">
        <v>9</v>
      </c>
      <c r="H728" s="42">
        <v>540</v>
      </c>
      <c r="I728" s="42">
        <v>308</v>
      </c>
      <c r="J728" s="42">
        <v>308</v>
      </c>
      <c r="K728" s="42">
        <v>308</v>
      </c>
      <c r="L728" s="42">
        <v>15</v>
      </c>
      <c r="M728" s="42"/>
      <c r="N728" s="42"/>
      <c r="O728" s="321">
        <f t="shared" si="13"/>
        <v>0</v>
      </c>
      <c r="P728" s="791">
        <f>IF(Лист2!$D$2&gt;=60000,Лист1!K728*Лист1!N728,IF(Лист2!$C$2&gt;=30000,Лист1!J728*Лист1!N728,Лист1!I728*Лист1!N728))</f>
        <v>0</v>
      </c>
      <c r="Q728" s="1036"/>
      <c r="R728" s="951"/>
      <c r="S728" s="951"/>
    </row>
    <row r="729" spans="1:32" s="1002" customFormat="1" ht="43.2" customHeight="1">
      <c r="A729" s="1196"/>
      <c r="B729" s="759" t="s">
        <v>2263</v>
      </c>
      <c r="C729" s="760" t="s">
        <v>2264</v>
      </c>
      <c r="D729" s="761">
        <v>4620143628563</v>
      </c>
      <c r="E729" s="762">
        <v>4819400000</v>
      </c>
      <c r="F729" s="763" t="s">
        <v>2265</v>
      </c>
      <c r="G729" s="764" t="s">
        <v>9</v>
      </c>
      <c r="H729" s="646">
        <v>30</v>
      </c>
      <c r="I729" s="646">
        <v>15</v>
      </c>
      <c r="J729" s="646">
        <v>15</v>
      </c>
      <c r="K729" s="646">
        <v>15</v>
      </c>
      <c r="L729" s="646"/>
      <c r="M729" s="646"/>
      <c r="N729" s="646"/>
      <c r="O729" s="499"/>
      <c r="P729" s="791">
        <f>IF(Лист2!$D$2&gt;=60000,Лист1!K729*Лист1!N729,IF(Лист2!$C$2&gt;=30000,Лист1!J729*Лист1!N729,Лист1!I729*Лист1!N729))</f>
        <v>0</v>
      </c>
      <c r="Q729" s="1036"/>
      <c r="R729" s="951"/>
      <c r="S729" s="951"/>
    </row>
    <row r="730" spans="1:32" s="1002" customFormat="1" ht="46.2" customHeight="1" thickBot="1">
      <c r="A730" s="1196"/>
      <c r="B730" s="765" t="s">
        <v>2266</v>
      </c>
      <c r="C730" s="766" t="s">
        <v>2267</v>
      </c>
      <c r="D730" s="767">
        <v>4620143628594</v>
      </c>
      <c r="E730" s="771">
        <v>4819400000</v>
      </c>
      <c r="F730" s="768" t="s">
        <v>2268</v>
      </c>
      <c r="G730" s="769" t="s">
        <v>9</v>
      </c>
      <c r="H730" s="770">
        <v>50</v>
      </c>
      <c r="I730" s="770">
        <v>25</v>
      </c>
      <c r="J730" s="770">
        <v>25</v>
      </c>
      <c r="K730" s="770">
        <v>25</v>
      </c>
      <c r="L730" s="770"/>
      <c r="M730" s="770"/>
      <c r="N730" s="770"/>
      <c r="O730" s="537"/>
      <c r="P730" s="406">
        <f>IF(Лист2!$D$2&gt;=60000,Лист1!K730*Лист1!N730,IF(Лист2!$C$2&gt;=30000,Лист1!J730*Лист1!N730,Лист1!I730*Лист1!N730))</f>
        <v>0</v>
      </c>
      <c r="Q730" s="1036"/>
      <c r="R730" s="951"/>
      <c r="S730" s="951"/>
    </row>
    <row r="731" spans="1:32" ht="24.9" customHeight="1" thickBot="1">
      <c r="A731" s="1230" t="s">
        <v>1032</v>
      </c>
      <c r="B731" s="1231"/>
      <c r="C731" s="706"/>
      <c r="D731" s="706"/>
      <c r="E731" s="1280"/>
      <c r="F731" s="1281"/>
      <c r="G731" s="297"/>
      <c r="H731" s="297"/>
      <c r="I731" s="297"/>
      <c r="J731" s="297"/>
      <c r="K731" s="297"/>
      <c r="L731" s="297"/>
      <c r="M731" s="297"/>
      <c r="N731" s="298"/>
      <c r="O731" s="799"/>
      <c r="P731" s="772"/>
      <c r="Q731" s="1036"/>
      <c r="T731" s="949"/>
      <c r="U731" s="949"/>
      <c r="V731" s="949"/>
      <c r="W731" s="949"/>
      <c r="X731" s="949"/>
      <c r="Y731" s="949"/>
      <c r="Z731" s="949"/>
      <c r="AA731" s="949"/>
      <c r="AB731" s="949"/>
      <c r="AC731" s="949"/>
      <c r="AD731" s="949"/>
      <c r="AE731" s="949"/>
      <c r="AF731" s="949"/>
    </row>
    <row r="732" spans="1:32" ht="37.950000000000003" customHeight="1">
      <c r="A732" s="1227"/>
      <c r="B732" s="5" t="s">
        <v>1040</v>
      </c>
      <c r="C732" s="231" t="s">
        <v>1031</v>
      </c>
      <c r="D732" s="707">
        <v>4603766014661</v>
      </c>
      <c r="E732" s="118">
        <v>6307909800</v>
      </c>
      <c r="F732" s="118" t="s">
        <v>1323</v>
      </c>
      <c r="G732" s="191" t="s">
        <v>9</v>
      </c>
      <c r="H732" s="302">
        <v>90</v>
      </c>
      <c r="I732" s="302">
        <v>45</v>
      </c>
      <c r="J732" s="302">
        <v>45</v>
      </c>
      <c r="K732" s="302">
        <v>45</v>
      </c>
      <c r="L732" s="302">
        <v>50</v>
      </c>
      <c r="M732" s="302">
        <v>100</v>
      </c>
      <c r="N732" s="302"/>
      <c r="O732" s="321">
        <f t="shared" si="13"/>
        <v>0</v>
      </c>
      <c r="P732" s="791">
        <f>IF(Лист2!$D$2&gt;=60000,Лист1!K732*Лист1!N732,IF(Лист2!$C$2&gt;=30000,Лист1!J732*Лист1!N732,Лист1!I732*Лист1!N732))</f>
        <v>0</v>
      </c>
      <c r="Q732" s="1036"/>
      <c r="T732" s="949"/>
      <c r="U732" s="949"/>
      <c r="V732" s="949"/>
      <c r="W732" s="949"/>
      <c r="X732" s="949"/>
      <c r="Y732" s="949"/>
      <c r="Z732" s="949"/>
      <c r="AA732" s="949"/>
      <c r="AB732" s="949"/>
      <c r="AC732" s="949"/>
      <c r="AD732" s="949"/>
      <c r="AE732" s="949"/>
      <c r="AF732" s="949"/>
    </row>
    <row r="733" spans="1:32" ht="37.950000000000003" customHeight="1">
      <c r="A733" s="1228"/>
      <c r="B733" s="357" t="s">
        <v>1033</v>
      </c>
      <c r="C733" s="98" t="s">
        <v>1034</v>
      </c>
      <c r="D733" s="665">
        <v>4603766014722</v>
      </c>
      <c r="E733" s="19">
        <v>6307909800</v>
      </c>
      <c r="F733" s="19" t="s">
        <v>1324</v>
      </c>
      <c r="G733" s="60" t="s">
        <v>9</v>
      </c>
      <c r="H733" s="110">
        <v>90</v>
      </c>
      <c r="I733" s="110">
        <v>35</v>
      </c>
      <c r="J733" s="110">
        <v>35</v>
      </c>
      <c r="K733" s="110">
        <v>35</v>
      </c>
      <c r="L733" s="110">
        <v>50</v>
      </c>
      <c r="M733" s="110">
        <v>100</v>
      </c>
      <c r="N733" s="110"/>
      <c r="O733" s="321">
        <f t="shared" si="13"/>
        <v>0</v>
      </c>
      <c r="P733" s="791">
        <f>IF(Лист2!$D$2&gt;=60000,Лист1!K733*Лист1!N733,IF(Лист2!$C$2&gt;=30000,Лист1!J733*Лист1!N733,Лист1!I733*Лист1!N733))</f>
        <v>0</v>
      </c>
      <c r="Q733" s="1036"/>
      <c r="T733" s="949"/>
      <c r="U733" s="949"/>
      <c r="V733" s="949"/>
      <c r="W733" s="949"/>
      <c r="X733" s="949"/>
      <c r="Y733" s="949"/>
      <c r="Z733" s="949"/>
      <c r="AA733" s="949"/>
      <c r="AB733" s="949"/>
      <c r="AC733" s="949"/>
      <c r="AD733" s="949"/>
      <c r="AE733" s="949"/>
      <c r="AF733" s="949"/>
    </row>
    <row r="734" spans="1:32" ht="36" customHeight="1">
      <c r="A734" s="1228"/>
      <c r="B734" s="357" t="s">
        <v>1041</v>
      </c>
      <c r="C734" s="98" t="s">
        <v>1042</v>
      </c>
      <c r="D734" s="665">
        <v>4603766015194</v>
      </c>
      <c r="E734" s="19">
        <v>6307909800</v>
      </c>
      <c r="F734" s="19" t="s">
        <v>1325</v>
      </c>
      <c r="G734" s="60" t="s">
        <v>9</v>
      </c>
      <c r="H734" s="110">
        <v>90</v>
      </c>
      <c r="I734" s="110">
        <v>45</v>
      </c>
      <c r="J734" s="110">
        <v>45</v>
      </c>
      <c r="K734" s="110">
        <v>45</v>
      </c>
      <c r="L734" s="110">
        <v>50</v>
      </c>
      <c r="M734" s="110">
        <v>100</v>
      </c>
      <c r="N734" s="110"/>
      <c r="O734" s="321">
        <f t="shared" si="13"/>
        <v>0</v>
      </c>
      <c r="P734" s="791">
        <f>IF(Лист2!$D$2&gt;=60000,Лист1!K734*Лист1!N734,IF(Лист2!$C$2&gt;=30000,Лист1!J734*Лист1!N734,Лист1!I734*Лист1!N734))</f>
        <v>0</v>
      </c>
      <c r="Q734" s="1036"/>
      <c r="T734" s="949"/>
      <c r="U734" s="949"/>
      <c r="V734" s="949"/>
      <c r="W734" s="949"/>
      <c r="X734" s="949"/>
      <c r="Y734" s="949"/>
      <c r="Z734" s="949"/>
      <c r="AA734" s="949"/>
      <c r="AB734" s="949"/>
      <c r="AC734" s="949"/>
      <c r="AD734" s="949"/>
      <c r="AE734" s="949"/>
      <c r="AF734" s="949"/>
    </row>
    <row r="735" spans="1:32" ht="36.6" customHeight="1" thickBot="1">
      <c r="A735" s="1229"/>
      <c r="B735" s="358" t="s">
        <v>1044</v>
      </c>
      <c r="C735" s="228" t="s">
        <v>1045</v>
      </c>
      <c r="D735" s="708">
        <v>4603766015224</v>
      </c>
      <c r="E735" s="135">
        <v>6307909800</v>
      </c>
      <c r="F735" s="135" t="s">
        <v>1326</v>
      </c>
      <c r="G735" s="299" t="s">
        <v>9</v>
      </c>
      <c r="H735" s="300">
        <v>90</v>
      </c>
      <c r="I735" s="300">
        <v>35</v>
      </c>
      <c r="J735" s="300">
        <v>35</v>
      </c>
      <c r="K735" s="300">
        <v>35</v>
      </c>
      <c r="L735" s="300">
        <v>50</v>
      </c>
      <c r="M735" s="300">
        <v>100</v>
      </c>
      <c r="N735" s="300"/>
      <c r="O735" s="321">
        <f t="shared" si="13"/>
        <v>0</v>
      </c>
      <c r="P735" s="791">
        <f>IF(Лист2!$D$2&gt;=60000,Лист1!K735*Лист1!N735,IF(Лист2!$C$2&gt;=30000,Лист1!J735*Лист1!N735,Лист1!I735*Лист1!N735))</f>
        <v>0</v>
      </c>
      <c r="Q735" s="1036"/>
      <c r="T735" s="949"/>
      <c r="U735" s="949"/>
      <c r="V735" s="949"/>
      <c r="W735" s="949"/>
      <c r="X735" s="949"/>
      <c r="Y735" s="949"/>
      <c r="Z735" s="949"/>
      <c r="AA735" s="949"/>
      <c r="AB735" s="949"/>
      <c r="AC735" s="949"/>
      <c r="AD735" s="949"/>
      <c r="AE735" s="949"/>
      <c r="AF735" s="949"/>
    </row>
    <row r="736" spans="1:32" ht="23.4" thickBot="1">
      <c r="A736" s="1226" t="s">
        <v>1350</v>
      </c>
      <c r="B736" s="531" t="s">
        <v>1350</v>
      </c>
      <c r="C736" s="709"/>
      <c r="D736" s="709"/>
      <c r="E736" s="275"/>
      <c r="F736" s="275"/>
      <c r="G736" s="276"/>
      <c r="H736" s="276"/>
      <c r="I736" s="276"/>
      <c r="J736" s="276"/>
      <c r="K736" s="276"/>
      <c r="L736" s="276"/>
      <c r="M736" s="276"/>
      <c r="N736" s="277"/>
      <c r="O736" s="276"/>
      <c r="P736" s="278"/>
      <c r="Q736" s="1036"/>
      <c r="T736" s="949"/>
      <c r="U736" s="949"/>
      <c r="V736" s="949"/>
      <c r="W736" s="949"/>
      <c r="X736" s="949"/>
      <c r="Y736" s="949"/>
      <c r="Z736" s="949"/>
      <c r="AA736" s="949"/>
      <c r="AB736" s="949"/>
      <c r="AC736" s="949"/>
      <c r="AD736" s="949"/>
      <c r="AE736" s="949"/>
      <c r="AF736" s="949"/>
    </row>
    <row r="737" spans="1:32" ht="27.6" customHeight="1">
      <c r="A737" s="1196"/>
      <c r="B737" s="179" t="s">
        <v>1343</v>
      </c>
      <c r="C737" s="650" t="s">
        <v>1351</v>
      </c>
      <c r="D737" s="651">
        <v>7930079320033</v>
      </c>
      <c r="E737" s="248">
        <v>1509300000</v>
      </c>
      <c r="F737" s="197" t="s">
        <v>1364</v>
      </c>
      <c r="G737" s="197" t="s">
        <v>9</v>
      </c>
      <c r="H737" s="197">
        <v>850</v>
      </c>
      <c r="I737" s="196">
        <v>510</v>
      </c>
      <c r="J737" s="196">
        <v>510</v>
      </c>
      <c r="K737" s="196">
        <v>510</v>
      </c>
      <c r="L737" s="302">
        <v>20</v>
      </c>
      <c r="M737" s="197">
        <v>20</v>
      </c>
      <c r="N737" s="197"/>
      <c r="O737" s="274"/>
      <c r="P737" s="791">
        <f>IF(Лист2!$D$2&gt;=60000,Лист1!K737*Лист1!N737,IF(Лист2!$C$2&gt;=30000,Лист1!J737*Лист1!N737,Лист1!I737*Лист1!N737))</f>
        <v>0</v>
      </c>
      <c r="Q737" s="1036"/>
      <c r="T737" s="949"/>
      <c r="U737" s="949"/>
      <c r="V737" s="949"/>
      <c r="W737" s="949"/>
      <c r="X737" s="949"/>
      <c r="Y737" s="949"/>
      <c r="Z737" s="949"/>
      <c r="AA737" s="949"/>
      <c r="AB737" s="949"/>
      <c r="AC737" s="949"/>
      <c r="AD737" s="949"/>
      <c r="AE737" s="949"/>
      <c r="AF737" s="949"/>
    </row>
    <row r="738" spans="1:32" ht="34.200000000000003" customHeight="1">
      <c r="A738" s="1196"/>
      <c r="B738" s="829" t="s">
        <v>2300</v>
      </c>
      <c r="C738" s="830" t="s">
        <v>1597</v>
      </c>
      <c r="D738" s="711">
        <v>4620143620413</v>
      </c>
      <c r="E738" s="408">
        <v>1509300000</v>
      </c>
      <c r="F738" s="61" t="s">
        <v>1598</v>
      </c>
      <c r="G738" s="61" t="s">
        <v>9</v>
      </c>
      <c r="H738" s="61">
        <v>1550</v>
      </c>
      <c r="I738" s="784">
        <v>930</v>
      </c>
      <c r="J738" s="784">
        <v>930</v>
      </c>
      <c r="K738" s="784">
        <v>930</v>
      </c>
      <c r="L738" s="803">
        <v>12</v>
      </c>
      <c r="M738" s="784">
        <v>12</v>
      </c>
      <c r="N738" s="61"/>
      <c r="O738" s="409"/>
      <c r="P738" s="794">
        <f>IF(Лист2!$D$2&gt;=60000,Лист1!K738*Лист1!N738,IF(Лист2!$C$2&gt;=30000,Лист1!J738*Лист1!N738,Лист1!I738*Лист1!N738))</f>
        <v>0</v>
      </c>
      <c r="Q738" s="1036"/>
      <c r="T738" s="949"/>
      <c r="U738" s="949"/>
      <c r="V738" s="949"/>
      <c r="W738" s="949"/>
      <c r="X738" s="949"/>
      <c r="Y738" s="949"/>
      <c r="Z738" s="949"/>
      <c r="AA738" s="949"/>
      <c r="AB738" s="949"/>
      <c r="AC738" s="949"/>
      <c r="AD738" s="949"/>
      <c r="AE738" s="949"/>
      <c r="AF738" s="949"/>
    </row>
    <row r="739" spans="1:32" ht="36" customHeight="1">
      <c r="A739" s="1196"/>
      <c r="B739" s="407" t="s">
        <v>2021</v>
      </c>
      <c r="C739" s="710" t="s">
        <v>1356</v>
      </c>
      <c r="D739" s="711">
        <v>7930079320545</v>
      </c>
      <c r="E739" s="408">
        <v>1509300000</v>
      </c>
      <c r="F739" s="408" t="s">
        <v>1369</v>
      </c>
      <c r="G739" s="61" t="s">
        <v>9</v>
      </c>
      <c r="H739" s="61">
        <v>700</v>
      </c>
      <c r="I739" s="61">
        <v>420</v>
      </c>
      <c r="J739" s="61">
        <v>420</v>
      </c>
      <c r="K739" s="61">
        <v>420</v>
      </c>
      <c r="L739" s="784">
        <v>16</v>
      </c>
      <c r="M739" s="784">
        <v>30</v>
      </c>
      <c r="N739" s="61"/>
      <c r="O739" s="409"/>
      <c r="P739" s="794">
        <f>IF(Лист2!$D$2&gt;=60000,Лист1!K739*Лист1!N739,IF(Лист2!$C$2&gt;=30000,Лист1!J739*Лист1!N739,Лист1!I739*Лист1!N739))</f>
        <v>0</v>
      </c>
      <c r="Q739" s="1036"/>
      <c r="T739" s="949"/>
      <c r="U739" s="949"/>
      <c r="V739" s="949"/>
      <c r="W739" s="949"/>
      <c r="X739" s="949"/>
      <c r="Y739" s="949"/>
      <c r="Z739" s="949"/>
      <c r="AA739" s="949"/>
      <c r="AB739" s="949"/>
      <c r="AC739" s="949"/>
      <c r="AD739" s="949"/>
      <c r="AE739" s="949"/>
      <c r="AF739" s="949"/>
    </row>
    <row r="740" spans="1:32" ht="42" customHeight="1">
      <c r="A740" s="1196"/>
      <c r="B740" s="839" t="s">
        <v>2539</v>
      </c>
      <c r="C740" s="840" t="s">
        <v>1352</v>
      </c>
      <c r="D740" s="841">
        <v>7930079320040</v>
      </c>
      <c r="E740" s="560">
        <v>1513119902</v>
      </c>
      <c r="F740" s="555" t="s">
        <v>1365</v>
      </c>
      <c r="G740" s="555" t="s">
        <v>9</v>
      </c>
      <c r="H740" s="555">
        <v>380</v>
      </c>
      <c r="I740" s="555">
        <v>152</v>
      </c>
      <c r="J740" s="555">
        <v>152</v>
      </c>
      <c r="K740" s="555">
        <v>152</v>
      </c>
      <c r="L740" s="837">
        <v>8</v>
      </c>
      <c r="M740" s="842">
        <v>28</v>
      </c>
      <c r="N740" s="555"/>
      <c r="O740" s="843"/>
      <c r="P740" s="814">
        <f>IF(Лист2!$D$2&gt;=60000,Лист1!K740*Лист1!N740,IF(Лист2!$C$2&gt;=30000,Лист1!J740*Лист1!N740,Лист1!I740*Лист1!N740))</f>
        <v>0</v>
      </c>
      <c r="Q740" s="1036"/>
      <c r="T740" s="949"/>
      <c r="U740" s="949"/>
      <c r="V740" s="949"/>
      <c r="W740" s="949"/>
      <c r="X740" s="949"/>
      <c r="Y740" s="949"/>
      <c r="Z740" s="949"/>
      <c r="AA740" s="949"/>
      <c r="AB740" s="949"/>
      <c r="AC740" s="949"/>
      <c r="AD740" s="949"/>
      <c r="AE740" s="949"/>
      <c r="AF740" s="949"/>
    </row>
    <row r="741" spans="1:32" ht="43.2" customHeight="1">
      <c r="A741" s="1196"/>
      <c r="B741" s="839" t="s">
        <v>2540</v>
      </c>
      <c r="C741" s="840" t="s">
        <v>1353</v>
      </c>
      <c r="D741" s="841">
        <v>7930079320057</v>
      </c>
      <c r="E741" s="560">
        <v>1513119902</v>
      </c>
      <c r="F741" s="555" t="s">
        <v>1366</v>
      </c>
      <c r="G741" s="555" t="s">
        <v>9</v>
      </c>
      <c r="H741" s="555">
        <v>580</v>
      </c>
      <c r="I741" s="555">
        <v>290</v>
      </c>
      <c r="J741" s="555">
        <v>290</v>
      </c>
      <c r="K741" s="555">
        <v>290</v>
      </c>
      <c r="L741" s="837">
        <v>6</v>
      </c>
      <c r="M741" s="842">
        <v>21</v>
      </c>
      <c r="N741" s="555"/>
      <c r="O741" s="843"/>
      <c r="P741" s="814">
        <f>IF(Лист2!$D$2&gt;=60000,Лист1!K741*Лист1!N741,IF(Лист2!$C$2&gt;=30000,Лист1!J741*Лист1!N741,Лист1!I741*Лист1!N741))</f>
        <v>0</v>
      </c>
      <c r="Q741" s="1036"/>
      <c r="T741" s="949"/>
      <c r="U741" s="949"/>
      <c r="V741" s="949"/>
      <c r="W741" s="949"/>
      <c r="X741" s="949"/>
      <c r="Y741" s="949"/>
      <c r="Z741" s="949"/>
      <c r="AA741" s="949"/>
      <c r="AB741" s="949"/>
      <c r="AC741" s="949"/>
      <c r="AD741" s="949"/>
      <c r="AE741" s="949"/>
      <c r="AF741" s="949"/>
    </row>
    <row r="742" spans="1:32" ht="29.4" customHeight="1">
      <c r="A742" s="1196"/>
      <c r="B742" s="407" t="s">
        <v>1653</v>
      </c>
      <c r="C742" s="710" t="s">
        <v>1354</v>
      </c>
      <c r="D742" s="711">
        <v>7930079320064</v>
      </c>
      <c r="E742" s="408">
        <v>1513119902</v>
      </c>
      <c r="F742" s="61" t="s">
        <v>1367</v>
      </c>
      <c r="G742" s="61" t="s">
        <v>9</v>
      </c>
      <c r="H742" s="61">
        <v>950</v>
      </c>
      <c r="I742" s="61">
        <v>570</v>
      </c>
      <c r="J742" s="61">
        <v>570</v>
      </c>
      <c r="K742" s="61">
        <v>570</v>
      </c>
      <c r="L742" s="803">
        <v>8</v>
      </c>
      <c r="M742" s="784">
        <v>14</v>
      </c>
      <c r="N742" s="61"/>
      <c r="O742" s="409"/>
      <c r="P742" s="794">
        <f>IF(Лист2!$D$2&gt;=60000,Лист1!K742*Лист1!N742,IF(Лист2!$C$2&gt;=30000,Лист1!J742*Лист1!N742,Лист1!I742*Лист1!N742))</f>
        <v>0</v>
      </c>
      <c r="Q742" s="1036"/>
      <c r="T742" s="949"/>
      <c r="U742" s="949"/>
      <c r="V742" s="949"/>
      <c r="W742" s="949"/>
      <c r="X742" s="949"/>
      <c r="Y742" s="949"/>
      <c r="Z742" s="949"/>
      <c r="AA742" s="949"/>
      <c r="AB742" s="949"/>
      <c r="AC742" s="949"/>
      <c r="AD742" s="949"/>
      <c r="AE742" s="949"/>
      <c r="AF742" s="949"/>
    </row>
    <row r="743" spans="1:32" ht="45.6" customHeight="1">
      <c r="A743" s="1196"/>
      <c r="B743" s="407" t="s">
        <v>2024</v>
      </c>
      <c r="C743" s="710" t="s">
        <v>1355</v>
      </c>
      <c r="D743" s="711">
        <v>7930079320712</v>
      </c>
      <c r="E743" s="408">
        <v>1513119902</v>
      </c>
      <c r="F743" s="61" t="s">
        <v>1368</v>
      </c>
      <c r="G743" s="61" t="s">
        <v>9</v>
      </c>
      <c r="H743" s="61">
        <v>750</v>
      </c>
      <c r="I743" s="784">
        <v>450</v>
      </c>
      <c r="J743" s="784">
        <v>450</v>
      </c>
      <c r="K743" s="784">
        <v>450</v>
      </c>
      <c r="L743" s="803">
        <v>4</v>
      </c>
      <c r="M743" s="784">
        <v>9</v>
      </c>
      <c r="N743" s="61"/>
      <c r="O743" s="409"/>
      <c r="P743" s="794">
        <f>IF(Лист2!$D$2&gt;=60000,Лист1!K743*Лист1!N743,IF(Лист2!$C$2&gt;=30000,Лист1!J743*Лист1!N743,Лист1!I743*Лист1!N743))</f>
        <v>0</v>
      </c>
      <c r="Q743" s="1036"/>
      <c r="T743" s="949"/>
      <c r="U743" s="949"/>
      <c r="V743" s="949"/>
      <c r="W743" s="949"/>
      <c r="X743" s="949"/>
      <c r="Y743" s="949"/>
      <c r="Z743" s="949"/>
      <c r="AA743" s="949"/>
      <c r="AB743" s="949"/>
      <c r="AC743" s="949"/>
      <c r="AD743" s="949"/>
      <c r="AE743" s="949"/>
      <c r="AF743" s="949"/>
    </row>
    <row r="744" spans="1:32" ht="41.4" customHeight="1">
      <c r="A744" s="1196"/>
      <c r="B744" s="180" t="s">
        <v>1344</v>
      </c>
      <c r="C744" s="712" t="s">
        <v>1357</v>
      </c>
      <c r="D744" s="713">
        <v>7930079320446</v>
      </c>
      <c r="E744" s="114">
        <v>2103909009</v>
      </c>
      <c r="F744" s="114" t="s">
        <v>1370</v>
      </c>
      <c r="G744" s="153" t="s">
        <v>9</v>
      </c>
      <c r="H744" s="153">
        <v>380</v>
      </c>
      <c r="I744" s="153">
        <v>230</v>
      </c>
      <c r="J744" s="153">
        <v>230</v>
      </c>
      <c r="K744" s="153">
        <v>230</v>
      </c>
      <c r="L744" s="478">
        <v>12</v>
      </c>
      <c r="M744" s="478">
        <v>30</v>
      </c>
      <c r="N744" s="153"/>
      <c r="O744" s="945"/>
      <c r="P744" s="791">
        <f>IF(Лист2!$D$2&gt;=60000,Лист1!K744*Лист1!N744,IF(Лист2!$C$2&gt;=30000,Лист1!J744*Лист1!N744,Лист1!I744*Лист1!N744))</f>
        <v>0</v>
      </c>
      <c r="Q744" s="1036"/>
      <c r="T744" s="949"/>
      <c r="U744" s="949"/>
      <c r="V744" s="949"/>
      <c r="W744" s="949"/>
      <c r="X744" s="949"/>
      <c r="Y744" s="949"/>
      <c r="Z744" s="949"/>
      <c r="AA744" s="949"/>
      <c r="AB744" s="949"/>
      <c r="AC744" s="949"/>
      <c r="AD744" s="949"/>
      <c r="AE744" s="949"/>
      <c r="AF744" s="949"/>
    </row>
    <row r="745" spans="1:32" ht="45.6" customHeight="1">
      <c r="A745" s="1196"/>
      <c r="B745" s="180" t="s">
        <v>1345</v>
      </c>
      <c r="C745" s="712" t="s">
        <v>1358</v>
      </c>
      <c r="D745" s="713">
        <v>7930079320453</v>
      </c>
      <c r="E745" s="114">
        <v>2103909009</v>
      </c>
      <c r="F745" s="114" t="s">
        <v>1371</v>
      </c>
      <c r="G745" s="153" t="s">
        <v>9</v>
      </c>
      <c r="H745" s="153">
        <v>380</v>
      </c>
      <c r="I745" s="153">
        <v>230</v>
      </c>
      <c r="J745" s="153">
        <v>230</v>
      </c>
      <c r="K745" s="153">
        <v>230</v>
      </c>
      <c r="L745" s="478">
        <v>12</v>
      </c>
      <c r="M745" s="478">
        <v>30</v>
      </c>
      <c r="N745" s="153"/>
      <c r="O745" s="945"/>
      <c r="P745" s="791">
        <f>IF(Лист2!$D$2&gt;=60000,Лист1!K745*Лист1!N745,IF(Лист2!$C$2&gt;=30000,Лист1!J745*Лист1!N745,Лист1!I745*Лист1!N745))</f>
        <v>0</v>
      </c>
      <c r="Q745" s="1036"/>
      <c r="T745" s="949"/>
      <c r="U745" s="949"/>
      <c r="V745" s="949"/>
      <c r="W745" s="949"/>
      <c r="X745" s="949"/>
      <c r="Y745" s="949"/>
      <c r="Z745" s="949"/>
      <c r="AA745" s="949"/>
      <c r="AB745" s="949"/>
      <c r="AC745" s="949"/>
      <c r="AD745" s="949"/>
      <c r="AE745" s="949"/>
      <c r="AF745" s="949"/>
    </row>
    <row r="746" spans="1:32" ht="49.2" customHeight="1">
      <c r="A746" s="1196"/>
      <c r="B746" s="407" t="s">
        <v>1663</v>
      </c>
      <c r="C746" s="710" t="s">
        <v>1359</v>
      </c>
      <c r="D746" s="711">
        <v>7930079320460</v>
      </c>
      <c r="E746" s="408">
        <v>2103909009</v>
      </c>
      <c r="F746" s="408" t="s">
        <v>1372</v>
      </c>
      <c r="G746" s="61" t="s">
        <v>9</v>
      </c>
      <c r="H746" s="61">
        <v>380</v>
      </c>
      <c r="I746" s="153">
        <v>230</v>
      </c>
      <c r="J746" s="153">
        <v>230</v>
      </c>
      <c r="K746" s="153">
        <v>230</v>
      </c>
      <c r="L746" s="478">
        <v>12</v>
      </c>
      <c r="M746" s="478">
        <v>30</v>
      </c>
      <c r="N746" s="61"/>
      <c r="O746" s="409"/>
      <c r="P746" s="794">
        <f>IF(Лист2!$D$2&gt;=60000,Лист1!K746*Лист1!N746,IF(Лист2!$C$2&gt;=30000,Лист1!J746*Лист1!N746,Лист1!I746*Лист1!N746))</f>
        <v>0</v>
      </c>
      <c r="Q746" s="1036"/>
      <c r="T746" s="949"/>
      <c r="U746" s="949"/>
      <c r="V746" s="949"/>
      <c r="W746" s="949"/>
      <c r="X746" s="949"/>
      <c r="Y746" s="949"/>
      <c r="Z746" s="949"/>
      <c r="AA746" s="949"/>
      <c r="AB746" s="949"/>
      <c r="AC746" s="949"/>
      <c r="AD746" s="949"/>
      <c r="AE746" s="949"/>
      <c r="AF746" s="949"/>
    </row>
    <row r="747" spans="1:32" ht="41.4" customHeight="1">
      <c r="A747" s="1196"/>
      <c r="B747" s="180" t="s">
        <v>1346</v>
      </c>
      <c r="C747" s="712" t="s">
        <v>1360</v>
      </c>
      <c r="D747" s="713">
        <v>7930079320477</v>
      </c>
      <c r="E747" s="114">
        <v>2103909009</v>
      </c>
      <c r="F747" s="114" t="s">
        <v>1373</v>
      </c>
      <c r="G747" s="153" t="s">
        <v>9</v>
      </c>
      <c r="H747" s="153">
        <v>380</v>
      </c>
      <c r="I747" s="153">
        <v>230</v>
      </c>
      <c r="J747" s="153">
        <v>230</v>
      </c>
      <c r="K747" s="153">
        <v>230</v>
      </c>
      <c r="L747" s="478">
        <v>12</v>
      </c>
      <c r="M747" s="478">
        <v>30</v>
      </c>
      <c r="N747" s="153"/>
      <c r="O747" s="945"/>
      <c r="P747" s="791">
        <f>IF(Лист2!$D$2&gt;=60000,Лист1!K747*Лист1!N747,IF(Лист2!$C$2&gt;=30000,Лист1!J747*Лист1!N747,Лист1!I747*Лист1!N747))</f>
        <v>0</v>
      </c>
      <c r="Q747" s="1036"/>
      <c r="T747" s="949"/>
      <c r="U747" s="949"/>
      <c r="V747" s="949"/>
      <c r="W747" s="949"/>
      <c r="X747" s="949"/>
      <c r="Y747" s="949"/>
      <c r="Z747" s="949"/>
      <c r="AA747" s="949"/>
      <c r="AB747" s="949"/>
      <c r="AC747" s="949"/>
      <c r="AD747" s="949"/>
      <c r="AE747" s="949"/>
      <c r="AF747" s="949"/>
    </row>
    <row r="748" spans="1:32" ht="44.4" customHeight="1">
      <c r="A748" s="1196"/>
      <c r="B748" s="532" t="s">
        <v>2026</v>
      </c>
      <c r="C748" s="710" t="s">
        <v>1361</v>
      </c>
      <c r="D748" s="711">
        <v>7930079320484</v>
      </c>
      <c r="E748" s="408">
        <v>2103909009</v>
      </c>
      <c r="F748" s="408" t="s">
        <v>1374</v>
      </c>
      <c r="G748" s="61" t="s">
        <v>9</v>
      </c>
      <c r="H748" s="61">
        <v>380</v>
      </c>
      <c r="I748" s="153">
        <v>230</v>
      </c>
      <c r="J748" s="153">
        <v>230</v>
      </c>
      <c r="K748" s="153">
        <v>230</v>
      </c>
      <c r="L748" s="784">
        <v>12</v>
      </c>
      <c r="M748" s="784">
        <v>30</v>
      </c>
      <c r="N748" s="61"/>
      <c r="O748" s="409"/>
      <c r="P748" s="794">
        <f>IF(Лист2!$D$2&gt;=60000,Лист1!K748*Лист1!N748,IF(Лист2!$C$2&gt;=30000,Лист1!J748*Лист1!N748,Лист1!I748*Лист1!N748))</f>
        <v>0</v>
      </c>
      <c r="Q748" s="1036"/>
      <c r="T748" s="949"/>
      <c r="U748" s="949"/>
      <c r="V748" s="949"/>
      <c r="W748" s="949"/>
      <c r="X748" s="949"/>
      <c r="Y748" s="949"/>
      <c r="Z748" s="949"/>
      <c r="AA748" s="949"/>
      <c r="AB748" s="949"/>
      <c r="AC748" s="949"/>
      <c r="AD748" s="949"/>
      <c r="AE748" s="949"/>
      <c r="AF748" s="949"/>
    </row>
    <row r="749" spans="1:32" ht="45" customHeight="1">
      <c r="A749" s="1196"/>
      <c r="B749" s="180" t="s">
        <v>1348</v>
      </c>
      <c r="C749" s="712" t="s">
        <v>1362</v>
      </c>
      <c r="D749" s="713">
        <v>7930079320491</v>
      </c>
      <c r="E749" s="114">
        <v>2103909009</v>
      </c>
      <c r="F749" s="114" t="s">
        <v>1375</v>
      </c>
      <c r="G749" s="153" t="s">
        <v>9</v>
      </c>
      <c r="H749" s="153">
        <v>380</v>
      </c>
      <c r="I749" s="153">
        <v>230</v>
      </c>
      <c r="J749" s="153">
        <v>230</v>
      </c>
      <c r="K749" s="153">
        <v>230</v>
      </c>
      <c r="L749" s="478">
        <v>12</v>
      </c>
      <c r="M749" s="478">
        <v>30</v>
      </c>
      <c r="N749" s="153"/>
      <c r="O749" s="945"/>
      <c r="P749" s="791">
        <f>IF(Лист2!$D$2&gt;=60000,Лист1!K749*Лист1!N749,IF(Лист2!$C$2&gt;=30000,Лист1!J749*Лист1!N749,Лист1!I749*Лист1!N749))</f>
        <v>0</v>
      </c>
      <c r="Q749" s="1036"/>
      <c r="T749" s="949"/>
      <c r="U749" s="949"/>
      <c r="V749" s="949"/>
      <c r="W749" s="949"/>
      <c r="X749" s="949"/>
      <c r="Y749" s="949"/>
      <c r="Z749" s="949"/>
      <c r="AA749" s="949"/>
      <c r="AB749" s="949"/>
      <c r="AC749" s="949"/>
      <c r="AD749" s="949"/>
      <c r="AE749" s="949"/>
      <c r="AF749" s="949"/>
    </row>
    <row r="750" spans="1:32" ht="45.6" customHeight="1">
      <c r="A750" s="1196"/>
      <c r="B750" s="180" t="s">
        <v>1349</v>
      </c>
      <c r="C750" s="712" t="s">
        <v>1363</v>
      </c>
      <c r="D750" s="713">
        <v>7930079320507</v>
      </c>
      <c r="E750" s="114">
        <v>2103909009</v>
      </c>
      <c r="F750" s="114" t="s">
        <v>1376</v>
      </c>
      <c r="G750" s="153" t="s">
        <v>9</v>
      </c>
      <c r="H750" s="153">
        <v>380</v>
      </c>
      <c r="I750" s="153">
        <v>230</v>
      </c>
      <c r="J750" s="153">
        <v>230</v>
      </c>
      <c r="K750" s="153">
        <v>230</v>
      </c>
      <c r="L750" s="478">
        <v>12</v>
      </c>
      <c r="M750" s="478">
        <v>30</v>
      </c>
      <c r="N750" s="153"/>
      <c r="O750" s="945"/>
      <c r="P750" s="791">
        <f>IF(Лист2!$D$2&gt;=60000,Лист1!K750*Лист1!N750,IF(Лист2!$C$2&gt;=30000,Лист1!J750*Лист1!N750,Лист1!I750*Лист1!N750))</f>
        <v>0</v>
      </c>
      <c r="Q750" s="1036"/>
      <c r="T750" s="949"/>
      <c r="U750" s="949"/>
      <c r="V750" s="949"/>
      <c r="W750" s="949"/>
      <c r="X750" s="949"/>
      <c r="Y750" s="949"/>
      <c r="Z750" s="949"/>
      <c r="AA750" s="949"/>
      <c r="AB750" s="949"/>
      <c r="AC750" s="949"/>
      <c r="AD750" s="949"/>
      <c r="AE750" s="949"/>
      <c r="AF750" s="949"/>
    </row>
    <row r="751" spans="1:32" ht="20.399999999999999" customHeight="1">
      <c r="A751" s="623"/>
      <c r="B751" s="624"/>
      <c r="C751" s="625"/>
      <c r="D751" s="626"/>
      <c r="E751" s="626"/>
      <c r="F751" s="626"/>
      <c r="G751" s="625"/>
      <c r="H751" s="625"/>
      <c r="I751" s="625"/>
      <c r="J751" s="625"/>
      <c r="K751" s="625"/>
      <c r="L751" s="625"/>
      <c r="M751" s="625"/>
      <c r="N751" s="625"/>
      <c r="O751" s="627"/>
      <c r="P751" s="628"/>
      <c r="Q751" s="1036"/>
      <c r="R751" s="949"/>
      <c r="S751" s="949"/>
      <c r="T751" s="949"/>
      <c r="U751" s="949"/>
      <c r="V751" s="949"/>
      <c r="W751" s="949"/>
      <c r="X751" s="949"/>
      <c r="Y751" s="949"/>
      <c r="Z751" s="949"/>
      <c r="AA751" s="949"/>
      <c r="AB751" s="949"/>
      <c r="AC751" s="949"/>
      <c r="AD751" s="949"/>
      <c r="AE751" s="949"/>
      <c r="AF751" s="949"/>
    </row>
    <row r="752" spans="1:32" ht="22.2" customHeight="1">
      <c r="A752" s="623"/>
      <c r="B752" s="624"/>
      <c r="C752" s="625"/>
      <c r="D752" s="626"/>
      <c r="E752" s="626"/>
      <c r="F752" s="626"/>
      <c r="G752" s="625"/>
      <c r="H752" s="625"/>
      <c r="I752" s="625"/>
      <c r="J752" s="625"/>
      <c r="K752" s="625"/>
      <c r="L752" s="625"/>
      <c r="M752" s="625"/>
      <c r="N752" s="625"/>
      <c r="O752" s="627"/>
      <c r="P752" s="628"/>
      <c r="Q752" s="1036"/>
      <c r="R752" s="949"/>
      <c r="S752" s="949"/>
      <c r="T752" s="949"/>
      <c r="U752" s="949"/>
      <c r="V752" s="949"/>
      <c r="W752" s="949"/>
      <c r="X752" s="949"/>
      <c r="Y752" s="949"/>
      <c r="Z752" s="949"/>
      <c r="AA752" s="949"/>
      <c r="AB752" s="949"/>
      <c r="AC752" s="949"/>
      <c r="AD752" s="949"/>
      <c r="AE752" s="949"/>
      <c r="AF752" s="949"/>
    </row>
    <row r="753" spans="1:32" ht="49.2" customHeight="1">
      <c r="A753" s="623"/>
      <c r="B753" s="624"/>
      <c r="C753" s="625" t="s">
        <v>2145</v>
      </c>
      <c r="D753" s="626" t="s">
        <v>2146</v>
      </c>
      <c r="E753" s="626"/>
      <c r="F753" s="626"/>
      <c r="G753" s="625"/>
      <c r="H753" s="625"/>
      <c r="I753" s="625"/>
      <c r="J753" s="625"/>
      <c r="K753" s="625"/>
      <c r="L753" s="625"/>
      <c r="M753" s="625"/>
      <c r="N753" s="625"/>
      <c r="O753" s="627"/>
      <c r="P753" s="628"/>
      <c r="Q753" s="1036"/>
      <c r="R753" s="949"/>
      <c r="S753" s="949"/>
      <c r="T753" s="949"/>
      <c r="U753" s="949"/>
      <c r="V753" s="949"/>
      <c r="W753" s="949"/>
      <c r="X753" s="949"/>
      <c r="Y753" s="949"/>
      <c r="Z753" s="949"/>
      <c r="AA753" s="949"/>
      <c r="AB753" s="949"/>
      <c r="AC753" s="949"/>
      <c r="AD753" s="949"/>
      <c r="AE753" s="949"/>
      <c r="AF753" s="949"/>
    </row>
  </sheetData>
  <sortState ref="A229:P231">
    <sortCondition ref="A229"/>
  </sortState>
  <mergeCells count="93">
    <mergeCell ref="A11:A22"/>
    <mergeCell ref="E731:F731"/>
    <mergeCell ref="A585:A657"/>
    <mergeCell ref="A535:A555"/>
    <mergeCell ref="A559:A572"/>
    <mergeCell ref="A529:A533"/>
    <mergeCell ref="A726:A730"/>
    <mergeCell ref="A665:B665"/>
    <mergeCell ref="A574:A584"/>
    <mergeCell ref="A410:A417"/>
    <mergeCell ref="A403:A408"/>
    <mergeCell ref="A402:B402"/>
    <mergeCell ref="A384:A396"/>
    <mergeCell ref="A383:B383"/>
    <mergeCell ref="A398:A401"/>
    <mergeCell ref="A397:B397"/>
    <mergeCell ref="A409:B409"/>
    <mergeCell ref="P2:P4"/>
    <mergeCell ref="C2:C4"/>
    <mergeCell ref="D2:D4"/>
    <mergeCell ref="G2:G4"/>
    <mergeCell ref="H2:H4"/>
    <mergeCell ref="I2:I4"/>
    <mergeCell ref="J2:J4"/>
    <mergeCell ref="K2:K4"/>
    <mergeCell ref="N2:N4"/>
    <mergeCell ref="F2:F4"/>
    <mergeCell ref="L2:L4"/>
    <mergeCell ref="A226:B226"/>
    <mergeCell ref="A253:B253"/>
    <mergeCell ref="A254:A258"/>
    <mergeCell ref="A23:A41"/>
    <mergeCell ref="L1:N1"/>
    <mergeCell ref="E2:E4"/>
    <mergeCell ref="A2:B4"/>
    <mergeCell ref="M2:M4"/>
    <mergeCell ref="C1:H1"/>
    <mergeCell ref="I1:K1"/>
    <mergeCell ref="A1:B1"/>
    <mergeCell ref="E137:F137"/>
    <mergeCell ref="A76:A140"/>
    <mergeCell ref="A164:A194"/>
    <mergeCell ref="A163:B163"/>
    <mergeCell ref="E76:F76"/>
    <mergeCell ref="A141:A161"/>
    <mergeCell ref="A42:A75"/>
    <mergeCell ref="A324:A382"/>
    <mergeCell ref="A259:B259"/>
    <mergeCell ref="A265:B265"/>
    <mergeCell ref="A260:A264"/>
    <mergeCell ref="A227:A252"/>
    <mergeCell ref="A286:A322"/>
    <mergeCell ref="A275:A284"/>
    <mergeCell ref="A274:B274"/>
    <mergeCell ref="A266:A273"/>
    <mergeCell ref="A323:B323"/>
    <mergeCell ref="A285:B285"/>
    <mergeCell ref="A205:A225"/>
    <mergeCell ref="A201:A203"/>
    <mergeCell ref="A200:B200"/>
    <mergeCell ref="A204:B204"/>
    <mergeCell ref="A438:A455"/>
    <mergeCell ref="A495:B495"/>
    <mergeCell ref="A496:A502"/>
    <mergeCell ref="A736:A750"/>
    <mergeCell ref="A659:A664"/>
    <mergeCell ref="A520:B520"/>
    <mergeCell ref="A525:A527"/>
    <mergeCell ref="A732:A735"/>
    <mergeCell ref="A731:B731"/>
    <mergeCell ref="A725:B725"/>
    <mergeCell ref="A666:A724"/>
    <mergeCell ref="A534:B534"/>
    <mergeCell ref="A558:B558"/>
    <mergeCell ref="A573:B573"/>
    <mergeCell ref="A524:B524"/>
    <mergeCell ref="A528:B528"/>
    <mergeCell ref="A195:B195"/>
    <mergeCell ref="A196:A199"/>
    <mergeCell ref="A7:A10"/>
    <mergeCell ref="A512:A519"/>
    <mergeCell ref="A521:A523"/>
    <mergeCell ref="A419:A436"/>
    <mergeCell ref="A437:B437"/>
    <mergeCell ref="A479:A490"/>
    <mergeCell ref="A511:B511"/>
    <mergeCell ref="A456:B456"/>
    <mergeCell ref="A468:B468"/>
    <mergeCell ref="A457:A467"/>
    <mergeCell ref="A469:A478"/>
    <mergeCell ref="A504:A510"/>
    <mergeCell ref="A492:A494"/>
    <mergeCell ref="A503:B503"/>
  </mergeCells>
  <phoneticPr fontId="39" type="noConversion"/>
  <conditionalFormatting sqref="C738">
    <cfRule type="duplicateValues" dxfId="0" priority="1"/>
  </conditionalFormatting>
  <hyperlinks>
    <hyperlink ref="D695" r:id="rId1" tooltip="Просмотреть информацию" display="http://ru.disai.org/barcode/ean-13/4603736690451"/>
    <hyperlink ref="D170" r:id="rId2" tooltip="Просмотреть информацию" display="http://ru.disai.org/barcode/ean-13/4603739666842"/>
  </hyperlinks>
  <pageMargins left="0.43307086614173229" right="0.39370078740157483" top="0" bottom="0" header="0" footer="0"/>
  <pageSetup paperSize="9" scale="58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750"/>
  <sheetViews>
    <sheetView topLeftCell="A538" zoomScale="110" zoomScaleNormal="110" workbookViewId="0">
      <selection activeCell="A546" sqref="A546:XFD546"/>
    </sheetView>
  </sheetViews>
  <sheetFormatPr defaultRowHeight="14.4"/>
  <cols>
    <col min="1" max="1" width="74.6640625" customWidth="1"/>
    <col min="2" max="2" width="19.44140625" customWidth="1"/>
    <col min="3" max="3" width="18.44140625" customWidth="1"/>
    <col min="4" max="4" width="17.33203125" customWidth="1"/>
  </cols>
  <sheetData>
    <row r="1" spans="1:4">
      <c r="B1" t="s">
        <v>361</v>
      </c>
      <c r="C1" t="s">
        <v>362</v>
      </c>
      <c r="D1" t="s">
        <v>363</v>
      </c>
    </row>
    <row r="2" spans="1:4" ht="14.4" customHeight="1">
      <c r="B2" s="1">
        <f>SUM(B7:B758)</f>
        <v>0</v>
      </c>
      <c r="C2" s="1">
        <f>SUM(C7:C760)</f>
        <v>0</v>
      </c>
      <c r="D2" s="1">
        <f>SUM(D7:D753)</f>
        <v>0</v>
      </c>
    </row>
    <row r="3" spans="1:4" ht="14.4" customHeight="1">
      <c r="B3" s="2"/>
      <c r="C3" s="2"/>
      <c r="D3" s="3"/>
    </row>
    <row r="4" spans="1:4" ht="14.4" customHeight="1">
      <c r="A4" s="1262" t="s">
        <v>0</v>
      </c>
      <c r="B4" s="149" t="s">
        <v>357</v>
      </c>
      <c r="C4" s="149" t="s">
        <v>358</v>
      </c>
      <c r="D4" s="146" t="s">
        <v>359</v>
      </c>
    </row>
    <row r="5" spans="1:4" ht="14.4" customHeight="1">
      <c r="A5" s="1300"/>
      <c r="B5" s="147"/>
      <c r="C5" s="147"/>
      <c r="D5" s="1301"/>
    </row>
    <row r="6" spans="1:4" ht="14.4" customHeight="1" thickBot="1">
      <c r="A6" s="1300"/>
      <c r="B6" s="148"/>
      <c r="C6" s="148"/>
      <c r="D6" s="1302"/>
    </row>
    <row r="7" spans="1:4" s="781" customFormat="1" ht="14.4" customHeight="1" thickBot="1">
      <c r="A7" s="897" t="s">
        <v>2427</v>
      </c>
      <c r="B7" s="155">
        <f>Лист1!I7*Лист1!N7</f>
        <v>0</v>
      </c>
      <c r="C7" s="155">
        <f>Лист1!J7*Лист1!N7</f>
        <v>0</v>
      </c>
      <c r="D7" s="155">
        <f>Лист1!K7*Лист1!N7</f>
        <v>0</v>
      </c>
    </row>
    <row r="8" spans="1:4" s="781" customFormat="1" ht="14.4" customHeight="1">
      <c r="A8" s="549" t="s">
        <v>2428</v>
      </c>
      <c r="B8" s="155">
        <f>Лист1!I8*Лист1!N8</f>
        <v>0</v>
      </c>
      <c r="C8" s="155">
        <f>Лист1!J8*Лист1!N8</f>
        <v>0</v>
      </c>
      <c r="D8" s="155">
        <f>Лист1!K8*Лист1!N8</f>
        <v>0</v>
      </c>
    </row>
    <row r="9" spans="1:4" s="781" customFormat="1" ht="14.4" customHeight="1">
      <c r="A9" s="898" t="s">
        <v>2429</v>
      </c>
      <c r="B9" s="155">
        <f>Лист1!I9*Лист1!N9</f>
        <v>0</v>
      </c>
      <c r="C9" s="155">
        <f>Лист1!J9*Лист1!N9</f>
        <v>0</v>
      </c>
      <c r="D9" s="155">
        <f>Лист1!K9*Лист1!N9</f>
        <v>0</v>
      </c>
    </row>
    <row r="10" spans="1:4" s="781" customFormat="1" ht="14.4" customHeight="1">
      <c r="A10" s="935" t="s">
        <v>2518</v>
      </c>
      <c r="B10" s="155">
        <f>Лист1!I10*Лист1!N10</f>
        <v>0</v>
      </c>
      <c r="C10" s="155">
        <f>Лист1!J10*Лист1!N10</f>
        <v>0</v>
      </c>
      <c r="D10" s="155">
        <f>Лист1!K10*Лист1!N10</f>
        <v>0</v>
      </c>
    </row>
    <row r="11" spans="1:4" s="781" customFormat="1" ht="14.4" customHeight="1">
      <c r="A11" s="1014" t="s">
        <v>2548</v>
      </c>
      <c r="B11" s="155">
        <f>Лист1!I11*Лист1!N11</f>
        <v>0</v>
      </c>
      <c r="C11" s="155">
        <f>Лист1!J11*Лист1!N11</f>
        <v>0</v>
      </c>
      <c r="D11" s="155">
        <f>Лист1!K11*Лист1!N11</f>
        <v>0</v>
      </c>
    </row>
    <row r="12" spans="1:4" s="781" customFormat="1" ht="14.4" customHeight="1">
      <c r="A12" s="935" t="s">
        <v>2574</v>
      </c>
      <c r="B12" s="155">
        <f>Лист1!I12*Лист1!N12</f>
        <v>0</v>
      </c>
      <c r="C12" s="155">
        <f>Лист1!J12*Лист1!N12</f>
        <v>0</v>
      </c>
      <c r="D12" s="155">
        <f>Лист1!K12*Лист1!N12</f>
        <v>0</v>
      </c>
    </row>
    <row r="13" spans="1:4" s="781" customFormat="1" ht="14.4" customHeight="1">
      <c r="A13" s="935" t="s">
        <v>2575</v>
      </c>
      <c r="B13" s="155">
        <f>Лист1!I13*Лист1!N13</f>
        <v>0</v>
      </c>
      <c r="C13" s="155">
        <f>Лист1!J13*Лист1!N13</f>
        <v>0</v>
      </c>
      <c r="D13" s="155">
        <f>Лист1!K13*Лист1!N13</f>
        <v>0</v>
      </c>
    </row>
    <row r="14" spans="1:4" s="781" customFormat="1" ht="14.4" customHeight="1">
      <c r="A14" s="935" t="s">
        <v>2576</v>
      </c>
      <c r="B14" s="155">
        <f>Лист1!I14*Лист1!N14</f>
        <v>0</v>
      </c>
      <c r="C14" s="155">
        <f>Лист1!J14*Лист1!N14</f>
        <v>0</v>
      </c>
      <c r="D14" s="155">
        <f>Лист1!K14*Лист1!N14</f>
        <v>0</v>
      </c>
    </row>
    <row r="15" spans="1:4" s="781" customFormat="1" ht="14.4" customHeight="1">
      <c r="A15" s="898" t="s">
        <v>2593</v>
      </c>
      <c r="B15" s="155">
        <f>Лист1!I15*Лист1!N15</f>
        <v>0</v>
      </c>
      <c r="C15" s="155">
        <f>Лист1!J15*Лист1!N15</f>
        <v>0</v>
      </c>
      <c r="D15" s="155">
        <f>Лист1!K15*Лист1!N15</f>
        <v>0</v>
      </c>
    </row>
    <row r="16" spans="1:4" s="781" customFormat="1" ht="14.4" customHeight="1">
      <c r="A16" s="935" t="s">
        <v>2577</v>
      </c>
      <c r="B16" s="155">
        <f>Лист1!I16*Лист1!N16</f>
        <v>0</v>
      </c>
      <c r="C16" s="155">
        <f>Лист1!J16*Лист1!N16</f>
        <v>0</v>
      </c>
      <c r="D16" s="155">
        <f>Лист1!K16*Лист1!N16</f>
        <v>0</v>
      </c>
    </row>
    <row r="17" spans="1:4" s="781" customFormat="1" ht="14.4" customHeight="1">
      <c r="A17" s="935" t="s">
        <v>2682</v>
      </c>
      <c r="B17" s="155">
        <f>Лист1!I17*Лист1!N17</f>
        <v>0</v>
      </c>
      <c r="C17" s="155">
        <f>Лист1!J17*Лист1!N17</f>
        <v>0</v>
      </c>
      <c r="D17" s="155">
        <f>Лист1!K17*Лист1!N17</f>
        <v>0</v>
      </c>
    </row>
    <row r="18" spans="1:4" s="781" customFormat="1" ht="14.4" customHeight="1">
      <c r="A18" s="935" t="s">
        <v>2578</v>
      </c>
      <c r="B18" s="155">
        <f>Лист1!I18*Лист1!N18</f>
        <v>0</v>
      </c>
      <c r="C18" s="155">
        <f>Лист1!J18*Лист1!N18</f>
        <v>0</v>
      </c>
      <c r="D18" s="155">
        <f>Лист1!K18*Лист1!N18</f>
        <v>0</v>
      </c>
    </row>
    <row r="19" spans="1:4" s="781" customFormat="1" ht="14.4" customHeight="1">
      <c r="A19" s="898" t="s">
        <v>2582</v>
      </c>
      <c r="B19" s="155">
        <f>Лист1!I19*Лист1!N19</f>
        <v>0</v>
      </c>
      <c r="C19" s="155">
        <f>Лист1!J19*Лист1!N19</f>
        <v>0</v>
      </c>
      <c r="D19" s="155">
        <f>Лист1!K19*Лист1!N19</f>
        <v>0</v>
      </c>
    </row>
    <row r="20" spans="1:4" s="781" customFormat="1" ht="14.4" customHeight="1">
      <c r="A20" s="935" t="s">
        <v>2579</v>
      </c>
      <c r="B20" s="155">
        <f>Лист1!I20*Лист1!N20</f>
        <v>0</v>
      </c>
      <c r="C20" s="155">
        <f>Лист1!J20*Лист1!N20</f>
        <v>0</v>
      </c>
      <c r="D20" s="155">
        <f>Лист1!K20*Лист1!N20</f>
        <v>0</v>
      </c>
    </row>
    <row r="21" spans="1:4" s="781" customFormat="1" ht="14.4" customHeight="1">
      <c r="A21" s="935" t="s">
        <v>2580</v>
      </c>
      <c r="B21" s="155">
        <f>Лист1!I21*Лист1!N21</f>
        <v>0</v>
      </c>
      <c r="C21" s="155">
        <f>Лист1!J21*Лист1!N21</f>
        <v>0</v>
      </c>
      <c r="D21" s="155">
        <f>Лист1!K21*Лист1!N21</f>
        <v>0</v>
      </c>
    </row>
    <row r="22" spans="1:4" s="781" customFormat="1" ht="14.4" customHeight="1" thickBot="1">
      <c r="A22" s="935" t="s">
        <v>2581</v>
      </c>
      <c r="B22" s="155">
        <f>Лист1!I22*Лист1!N22</f>
        <v>0</v>
      </c>
      <c r="C22" s="155">
        <f>Лист1!J22*Лист1!N22</f>
        <v>0</v>
      </c>
      <c r="D22" s="155">
        <f>Лист1!K22*Лист1!N22</f>
        <v>0</v>
      </c>
    </row>
    <row r="23" spans="1:4" s="154" customFormat="1" ht="14.4" customHeight="1">
      <c r="A23" s="514" t="s">
        <v>2045</v>
      </c>
      <c r="B23" s="155">
        <f>Лист1!I23*Лист1!N23</f>
        <v>0</v>
      </c>
      <c r="C23" s="155">
        <f>Лист1!J23*Лист1!N23</f>
        <v>0</v>
      </c>
      <c r="D23" s="155">
        <f>Лист1!K23*Лист1!N23</f>
        <v>0</v>
      </c>
    </row>
    <row r="24" spans="1:4" s="154" customFormat="1" ht="14.4" customHeight="1">
      <c r="A24" s="510" t="s">
        <v>2033</v>
      </c>
      <c r="B24" s="155">
        <f>Лист1!I24*Лист1!N24</f>
        <v>0</v>
      </c>
      <c r="C24" s="155">
        <f>Лист1!J24*Лист1!N24</f>
        <v>0</v>
      </c>
      <c r="D24" s="155">
        <f>Лист1!K24*Лист1!N24</f>
        <v>0</v>
      </c>
    </row>
    <row r="25" spans="1:4" s="154" customFormat="1" ht="34.950000000000003" customHeight="1">
      <c r="A25" s="511" t="s">
        <v>2036</v>
      </c>
      <c r="B25" s="155">
        <f>Лист1!I25*Лист1!N25</f>
        <v>0</v>
      </c>
      <c r="C25" s="155">
        <f>Лист1!J25*Лист1!N25</f>
        <v>0</v>
      </c>
      <c r="D25" s="155">
        <f>Лист1!K25*Лист1!N25</f>
        <v>0</v>
      </c>
    </row>
    <row r="26" spans="1:4" s="154" customFormat="1" ht="14.4" customHeight="1">
      <c r="A26" s="509" t="s">
        <v>2032</v>
      </c>
      <c r="B26" s="155">
        <f>Лист1!I26*Лист1!N26</f>
        <v>0</v>
      </c>
      <c r="C26" s="155">
        <f>Лист1!J26*Лист1!N26</f>
        <v>0</v>
      </c>
      <c r="D26" s="155">
        <f>Лист1!K26*Лист1!N26</f>
        <v>0</v>
      </c>
    </row>
    <row r="27" spans="1:4" s="154" customFormat="1" ht="14.4" customHeight="1">
      <c r="A27" s="509" t="s">
        <v>2042</v>
      </c>
      <c r="B27" s="155">
        <f>Лист1!I27*Лист1!N27</f>
        <v>0</v>
      </c>
      <c r="C27" s="155">
        <f>Лист1!J27*Лист1!N27</f>
        <v>0</v>
      </c>
      <c r="D27" s="155">
        <f>Лист1!K27*Лист1!N27</f>
        <v>0</v>
      </c>
    </row>
    <row r="28" spans="1:4" s="154" customFormat="1" ht="14.4" customHeight="1">
      <c r="A28" s="513" t="s">
        <v>2039</v>
      </c>
      <c r="B28" s="155">
        <f>Лист1!I28*Лист1!N28</f>
        <v>0</v>
      </c>
      <c r="C28" s="155">
        <f>Лист1!J28*Лист1!N28</f>
        <v>0</v>
      </c>
      <c r="D28" s="155">
        <f>Лист1!K28*Лист1!N28</f>
        <v>0</v>
      </c>
    </row>
    <row r="29" spans="1:4" s="154" customFormat="1" ht="14.4" customHeight="1">
      <c r="A29" s="519" t="s">
        <v>2047</v>
      </c>
      <c r="B29" s="155">
        <f>Лист1!I29*Лист1!N29</f>
        <v>0</v>
      </c>
      <c r="C29" s="155">
        <f>Лист1!J29*Лист1!N29</f>
        <v>0</v>
      </c>
      <c r="D29" s="155">
        <f>Лист1!K29*Лист1!N29</f>
        <v>0</v>
      </c>
    </row>
    <row r="30" spans="1:4" s="154" customFormat="1" ht="14.4" customHeight="1">
      <c r="A30" s="519" t="s">
        <v>2050</v>
      </c>
      <c r="B30" s="155">
        <f>Лист1!I30*Лист1!N30</f>
        <v>0</v>
      </c>
      <c r="C30" s="155">
        <f>Лист1!J30*Лист1!N30</f>
        <v>0</v>
      </c>
      <c r="D30" s="155">
        <f>Лист1!K30*Лист1!N30</f>
        <v>0</v>
      </c>
    </row>
    <row r="31" spans="1:4" s="781" customFormat="1" ht="14.4" customHeight="1">
      <c r="A31" s="831" t="s">
        <v>2305</v>
      </c>
      <c r="B31" s="155">
        <f>Лист1!I31*Лист1!N31</f>
        <v>0</v>
      </c>
      <c r="C31" s="155">
        <f>Лист1!J31*Лист1!N31</f>
        <v>0</v>
      </c>
      <c r="D31" s="155">
        <f>Лист1!K31*Лист1!N31</f>
        <v>0</v>
      </c>
    </row>
    <row r="32" spans="1:4" s="781" customFormat="1" ht="14.4" customHeight="1">
      <c r="A32" s="832" t="s">
        <v>2306</v>
      </c>
      <c r="B32" s="155">
        <f>Лист1!I32*Лист1!N32</f>
        <v>0</v>
      </c>
      <c r="C32" s="155">
        <f>Лист1!J32*Лист1!N32</f>
        <v>0</v>
      </c>
      <c r="D32" s="155">
        <f>Лист1!K32*Лист1!N32</f>
        <v>0</v>
      </c>
    </row>
    <row r="33" spans="1:4" s="781" customFormat="1" ht="14.4" customHeight="1" thickBot="1">
      <c r="A33" s="844" t="s">
        <v>2366</v>
      </c>
      <c r="B33" s="155">
        <f>Лист1!I33*Лист1!N33</f>
        <v>0</v>
      </c>
      <c r="C33" s="155">
        <f>Лист1!J33*Лист1!N33</f>
        <v>0</v>
      </c>
      <c r="D33" s="155">
        <f>Лист1!K33*Лист1!N33</f>
        <v>0</v>
      </c>
    </row>
    <row r="34" spans="1:4" s="154" customFormat="1" ht="14.4" customHeight="1" thickBot="1">
      <c r="A34" s="548" t="s">
        <v>200</v>
      </c>
      <c r="B34" s="155">
        <f>Лист1!I34*Лист1!N34</f>
        <v>0</v>
      </c>
      <c r="C34" s="155">
        <f>Лист1!J34*Лист1!N34</f>
        <v>0</v>
      </c>
      <c r="D34" s="155">
        <f>Лист1!K34*Лист1!N34</f>
        <v>0</v>
      </c>
    </row>
    <row r="35" spans="1:4" s="154" customFormat="1" ht="14.4" customHeight="1">
      <c r="A35" s="630" t="s">
        <v>2157</v>
      </c>
      <c r="B35" s="155">
        <f>Лист1!I35*Лист1!N35</f>
        <v>0</v>
      </c>
      <c r="C35" s="155">
        <f>Лист1!J35*Лист1!N35</f>
        <v>0</v>
      </c>
      <c r="D35" s="155">
        <f>Лист1!K35*Лист1!N35</f>
        <v>0</v>
      </c>
    </row>
    <row r="36" spans="1:4" s="154" customFormat="1" ht="14.4" customHeight="1">
      <c r="A36" s="630" t="s">
        <v>2161</v>
      </c>
      <c r="B36" s="155">
        <f>Лист1!I36*Лист1!N36</f>
        <v>0</v>
      </c>
      <c r="C36" s="155">
        <f>Лист1!J36*Лист1!N36</f>
        <v>0</v>
      </c>
      <c r="D36" s="155">
        <f>Лист1!K36*Лист1!N36</f>
        <v>0</v>
      </c>
    </row>
    <row r="37" spans="1:4" s="154" customFormat="1" ht="14.4" customHeight="1">
      <c r="A37" s="631" t="s">
        <v>2158</v>
      </c>
      <c r="B37" s="155">
        <f>Лист1!I37*Лист1!N37</f>
        <v>0</v>
      </c>
      <c r="C37" s="155">
        <f>Лист1!J37*Лист1!N37</f>
        <v>0</v>
      </c>
      <c r="D37" s="155">
        <f>Лист1!K37*Лист1!N37</f>
        <v>0</v>
      </c>
    </row>
    <row r="38" spans="1:4" s="154" customFormat="1" ht="14.4" customHeight="1">
      <c r="A38" s="632" t="s">
        <v>2159</v>
      </c>
      <c r="B38" s="155">
        <f>Лист1!I38*Лист1!N38</f>
        <v>0</v>
      </c>
      <c r="C38" s="155">
        <f>Лист1!J38*Лист1!N38</f>
        <v>0</v>
      </c>
      <c r="D38" s="155">
        <f>Лист1!K38*Лист1!N38</f>
        <v>0</v>
      </c>
    </row>
    <row r="39" spans="1:4" s="154" customFormat="1" ht="14.4" customHeight="1">
      <c r="A39" s="632" t="s">
        <v>2160</v>
      </c>
      <c r="B39" s="155">
        <f>Лист1!I39*Лист1!N39</f>
        <v>0</v>
      </c>
      <c r="C39" s="155">
        <f>Лист1!J39*Лист1!N39</f>
        <v>0</v>
      </c>
      <c r="D39" s="155">
        <f>Лист1!K39*Лист1!N39</f>
        <v>0</v>
      </c>
    </row>
    <row r="40" spans="1:4" s="154" customFormat="1" ht="14.4" customHeight="1">
      <c r="A40" s="632" t="s">
        <v>2164</v>
      </c>
      <c r="B40" s="155">
        <f>Лист1!I40*Лист1!N40</f>
        <v>0</v>
      </c>
      <c r="C40" s="155">
        <f>Лист1!J40*Лист1!N40</f>
        <v>0</v>
      </c>
      <c r="D40" s="155">
        <f>Лист1!K40*Лист1!N40</f>
        <v>0</v>
      </c>
    </row>
    <row r="41" spans="1:4" s="154" customFormat="1" ht="14.4" customHeight="1">
      <c r="A41" s="635" t="s">
        <v>2165</v>
      </c>
      <c r="B41" s="155">
        <f>Лист1!I41*Лист1!N41</f>
        <v>0</v>
      </c>
      <c r="C41" s="155">
        <f>Лист1!J41*Лист1!N41</f>
        <v>0</v>
      </c>
      <c r="D41" s="155">
        <f>Лист1!K41*Лист1!N41</f>
        <v>0</v>
      </c>
    </row>
    <row r="42" spans="1:4" s="154" customFormat="1" ht="21.6" customHeight="1" thickBot="1">
      <c r="A42" s="443" t="s">
        <v>1541</v>
      </c>
      <c r="B42" s="155">
        <f>Лист1!I42*Лист1!N42</f>
        <v>0</v>
      </c>
      <c r="C42" s="155">
        <f>Лист1!J42*Лист1!N42</f>
        <v>0</v>
      </c>
      <c r="D42" s="155">
        <f>Лист1!K42*Лист1!N42</f>
        <v>0</v>
      </c>
    </row>
    <row r="43" spans="1:4" s="154" customFormat="1" ht="14.4" customHeight="1">
      <c r="A43" s="445" t="s">
        <v>1696</v>
      </c>
      <c r="B43" s="155">
        <f>Лист1!I43*Лист1!N43</f>
        <v>0</v>
      </c>
      <c r="C43" s="155">
        <f>Лист1!J43*Лист1!N43</f>
        <v>0</v>
      </c>
      <c r="D43" s="155">
        <f>Лист1!K43*Лист1!N43</f>
        <v>0</v>
      </c>
    </row>
    <row r="44" spans="1:4" s="154" customFormat="1" ht="14.4" customHeight="1">
      <c r="A44" s="449" t="s">
        <v>1697</v>
      </c>
      <c r="B44" s="155">
        <f>Лист1!I44*Лист1!N44</f>
        <v>0</v>
      </c>
      <c r="C44" s="155">
        <f>Лист1!J44*Лист1!N44</f>
        <v>0</v>
      </c>
      <c r="D44" s="155">
        <f>Лист1!K44*Лист1!N44</f>
        <v>0</v>
      </c>
    </row>
    <row r="45" spans="1:4" s="154" customFormat="1" ht="14.4" customHeight="1">
      <c r="A45" s="449" t="s">
        <v>1542</v>
      </c>
      <c r="B45" s="155">
        <f>Лист1!I45*Лист1!N45</f>
        <v>0</v>
      </c>
      <c r="C45" s="155">
        <f>Лист1!J45*Лист1!N45</f>
        <v>0</v>
      </c>
      <c r="D45" s="155">
        <f>Лист1!K45*Лист1!N45</f>
        <v>0</v>
      </c>
    </row>
    <row r="46" spans="1:4" s="154" customFormat="1" ht="14.4" customHeight="1">
      <c r="A46" s="504" t="s">
        <v>2012</v>
      </c>
      <c r="B46" s="155">
        <f>Лист1!I46*Лист1!N46</f>
        <v>0</v>
      </c>
      <c r="C46" s="155">
        <f>Лист1!J46*Лист1!N46</f>
        <v>0</v>
      </c>
      <c r="D46" s="155">
        <f>Лист1!K46*Лист1!N46</f>
        <v>0</v>
      </c>
    </row>
    <row r="47" spans="1:4" s="154" customFormat="1" ht="14.4" customHeight="1">
      <c r="A47" s="505" t="s">
        <v>1557</v>
      </c>
      <c r="B47" s="155">
        <f>Лист1!I47*Лист1!N47</f>
        <v>0</v>
      </c>
      <c r="C47" s="155">
        <f>Лист1!J47*Лист1!N47</f>
        <v>0</v>
      </c>
      <c r="D47" s="155">
        <f>Лист1!K47*Лист1!N47</f>
        <v>0</v>
      </c>
    </row>
    <row r="48" spans="1:4" s="154" customFormat="1" ht="14.4" customHeight="1">
      <c r="A48" s="450" t="s">
        <v>1698</v>
      </c>
      <c r="B48" s="155">
        <f>Лист1!I48*Лист1!N48</f>
        <v>0</v>
      </c>
      <c r="C48" s="155">
        <f>Лист1!J48*Лист1!N48</f>
        <v>0</v>
      </c>
      <c r="D48" s="155">
        <f>Лист1!K48*Лист1!N48</f>
        <v>0</v>
      </c>
    </row>
    <row r="49" spans="1:4" s="154" customFormat="1" ht="14.4" customHeight="1">
      <c r="A49" s="334" t="s">
        <v>1605</v>
      </c>
      <c r="B49" s="155">
        <f>Лист1!I49*Лист1!N49</f>
        <v>0</v>
      </c>
      <c r="C49" s="155">
        <f>Лист1!J49*Лист1!N49</f>
        <v>0</v>
      </c>
      <c r="D49" s="155">
        <f>Лист1!K49*Лист1!N49</f>
        <v>0</v>
      </c>
    </row>
    <row r="50" spans="1:4" s="154" customFormat="1" ht="14.4" customHeight="1">
      <c r="A50" s="335" t="s">
        <v>1608</v>
      </c>
      <c r="B50" s="155">
        <f>Лист1!I50*Лист1!N50</f>
        <v>0</v>
      </c>
      <c r="C50" s="155">
        <f>Лист1!J50*Лист1!N50</f>
        <v>0</v>
      </c>
      <c r="D50" s="155">
        <f>Лист1!K50*Лист1!N50</f>
        <v>0</v>
      </c>
    </row>
    <row r="51" spans="1:4" s="154" customFormat="1" ht="14.4" customHeight="1">
      <c r="A51" s="336" t="s">
        <v>1611</v>
      </c>
      <c r="B51" s="155">
        <f>Лист1!I51*Лист1!N51</f>
        <v>0</v>
      </c>
      <c r="C51" s="155">
        <f>Лист1!J51*Лист1!N51</f>
        <v>0</v>
      </c>
      <c r="D51" s="155">
        <f>Лист1!K51*Лист1!N51</f>
        <v>0</v>
      </c>
    </row>
    <row r="52" spans="1:4" s="154" customFormat="1" ht="14.4" customHeight="1">
      <c r="A52" s="336" t="s">
        <v>2078</v>
      </c>
      <c r="B52" s="155">
        <f>Лист1!I52*Лист1!N52</f>
        <v>0</v>
      </c>
      <c r="C52" s="155">
        <f>Лист1!J52*Лист1!N52</f>
        <v>0</v>
      </c>
      <c r="D52" s="155">
        <f>Лист1!K52*Лист1!N52</f>
        <v>0</v>
      </c>
    </row>
    <row r="53" spans="1:4" s="154" customFormat="1" ht="14.4" customHeight="1">
      <c r="A53" s="333" t="s">
        <v>1628</v>
      </c>
      <c r="B53" s="155">
        <f>Лист1!I53*Лист1!N53</f>
        <v>0</v>
      </c>
      <c r="C53" s="155">
        <f>Лист1!J53*Лист1!N53</f>
        <v>0</v>
      </c>
      <c r="D53" s="155">
        <f>Лист1!K53*Лист1!N53</f>
        <v>0</v>
      </c>
    </row>
    <row r="54" spans="1:4" s="154" customFormat="1" ht="18" customHeight="1">
      <c r="A54" s="1012" t="s">
        <v>1694</v>
      </c>
      <c r="B54" s="155">
        <f>Лист1!I54*Лист1!N54</f>
        <v>0</v>
      </c>
      <c r="C54" s="155">
        <f>Лист1!J54*Лист1!N54</f>
        <v>0</v>
      </c>
      <c r="D54" s="155">
        <f>Лист1!K54*Лист1!N54</f>
        <v>0</v>
      </c>
    </row>
    <row r="55" spans="1:4" s="154" customFormat="1" ht="18" customHeight="1">
      <c r="A55" s="882" t="s">
        <v>2087</v>
      </c>
      <c r="B55" s="155">
        <f>Лист1!I55*Лист1!N55</f>
        <v>0</v>
      </c>
      <c r="C55" s="155">
        <f>Лист1!J55*Лист1!N55</f>
        <v>0</v>
      </c>
      <c r="D55" s="155">
        <f>Лист1!K55*Лист1!N55</f>
        <v>0</v>
      </c>
    </row>
    <row r="56" spans="1:4" s="154" customFormat="1" ht="18" customHeight="1">
      <c r="A56" s="882" t="s">
        <v>2084</v>
      </c>
      <c r="B56" s="155">
        <f>Лист1!I56*Лист1!N56</f>
        <v>0</v>
      </c>
      <c r="C56" s="155">
        <f>Лист1!J56*Лист1!N56</f>
        <v>0</v>
      </c>
      <c r="D56" s="155">
        <f>Лист1!K56*Лист1!N56</f>
        <v>0</v>
      </c>
    </row>
    <row r="57" spans="1:4" s="154" customFormat="1" ht="18" customHeight="1">
      <c r="A57" s="880" t="s">
        <v>1629</v>
      </c>
      <c r="B57" s="155">
        <f>Лист1!I57*Лист1!N57</f>
        <v>0</v>
      </c>
      <c r="C57" s="155">
        <f>Лист1!J57*Лист1!N57</f>
        <v>0</v>
      </c>
      <c r="D57" s="155">
        <f>Лист1!K57*Лист1!N57</f>
        <v>0</v>
      </c>
    </row>
    <row r="58" spans="1:4" s="154" customFormat="1" ht="18" customHeight="1">
      <c r="A58" s="882" t="s">
        <v>2073</v>
      </c>
      <c r="B58" s="155">
        <f>Лист1!I58*Лист1!N58</f>
        <v>0</v>
      </c>
      <c r="C58" s="155">
        <f>Лист1!J58*Лист1!N58</f>
        <v>0</v>
      </c>
      <c r="D58" s="155">
        <f>Лист1!K58*Лист1!N58</f>
        <v>0</v>
      </c>
    </row>
    <row r="59" spans="1:4" s="154" customFormat="1" ht="18" customHeight="1">
      <c r="A59" s="882" t="s">
        <v>2075</v>
      </c>
      <c r="B59" s="155">
        <f>Лист1!I59*Лист1!N59</f>
        <v>0</v>
      </c>
      <c r="C59" s="155">
        <f>Лист1!J59*Лист1!N59</f>
        <v>0</v>
      </c>
      <c r="D59" s="155">
        <f>Лист1!K59*Лист1!N59</f>
        <v>0</v>
      </c>
    </row>
    <row r="60" spans="1:4" s="154" customFormat="1" ht="18" customHeight="1">
      <c r="A60" s="882" t="s">
        <v>2211</v>
      </c>
      <c r="B60" s="155">
        <f>Лист1!I60*Лист1!N60</f>
        <v>0</v>
      </c>
      <c r="C60" s="155">
        <f>Лист1!J60*Лист1!N60</f>
        <v>0</v>
      </c>
      <c r="D60" s="155">
        <f>Лист1!K60*Лист1!N60</f>
        <v>0</v>
      </c>
    </row>
    <row r="61" spans="1:4" s="154" customFormat="1" ht="18" customHeight="1">
      <c r="A61" s="882" t="s">
        <v>2208</v>
      </c>
      <c r="B61" s="155">
        <f>Лист1!I61*Лист1!N61</f>
        <v>0</v>
      </c>
      <c r="C61" s="155">
        <f>Лист1!J61*Лист1!N61</f>
        <v>0</v>
      </c>
      <c r="D61" s="155">
        <f>Лист1!K61*Лист1!N61</f>
        <v>0</v>
      </c>
    </row>
    <row r="62" spans="1:4" s="154" customFormat="1" ht="18" customHeight="1">
      <c r="A62" s="882" t="s">
        <v>2226</v>
      </c>
      <c r="B62" s="155">
        <f>Лист1!I62*Лист1!N62</f>
        <v>0</v>
      </c>
      <c r="C62" s="155">
        <f>Лист1!J62*Лист1!N62</f>
        <v>0</v>
      </c>
      <c r="D62" s="155">
        <f>Лист1!K62*Лист1!N62</f>
        <v>0</v>
      </c>
    </row>
    <row r="63" spans="1:4" s="781" customFormat="1" ht="18" customHeight="1">
      <c r="A63" s="883" t="s">
        <v>2257</v>
      </c>
      <c r="B63" s="155">
        <f>Лист1!I63*Лист1!N63</f>
        <v>0</v>
      </c>
      <c r="C63" s="155">
        <f>Лист1!J63*Лист1!N63</f>
        <v>0</v>
      </c>
      <c r="D63" s="155">
        <f>Лист1!K63*Лист1!N63</f>
        <v>0</v>
      </c>
    </row>
    <row r="64" spans="1:4" s="154" customFormat="1" ht="18" customHeight="1">
      <c r="A64" s="881" t="s">
        <v>2396</v>
      </c>
      <c r="B64" s="155">
        <f>Лист1!I64*Лист1!N64</f>
        <v>0</v>
      </c>
      <c r="C64" s="155">
        <f>Лист1!J64*Лист1!N64</f>
        <v>0</v>
      </c>
      <c r="D64" s="155">
        <f>Лист1!K64*Лист1!N64</f>
        <v>0</v>
      </c>
    </row>
    <row r="65" spans="1:4" s="781" customFormat="1" ht="18" customHeight="1">
      <c r="A65" s="878" t="s">
        <v>2399</v>
      </c>
      <c r="B65" s="155">
        <f>Лист1!I65*Лист1!N65</f>
        <v>0</v>
      </c>
      <c r="C65" s="155">
        <f>Лист1!J65*Лист1!N65</f>
        <v>0</v>
      </c>
      <c r="D65" s="155">
        <f>Лист1!K65*Лист1!N65</f>
        <v>0</v>
      </c>
    </row>
    <row r="66" spans="1:4" s="781" customFormat="1" ht="18" customHeight="1">
      <c r="A66" s="878" t="s">
        <v>2402</v>
      </c>
      <c r="B66" s="155">
        <f>Лист1!I66*Лист1!N66</f>
        <v>0</v>
      </c>
      <c r="C66" s="155">
        <f>Лист1!J66*Лист1!N66</f>
        <v>0</v>
      </c>
      <c r="D66" s="155">
        <f>Лист1!K66*Лист1!N66</f>
        <v>0</v>
      </c>
    </row>
    <row r="67" spans="1:4" s="781" customFormat="1" ht="18" customHeight="1">
      <c r="A67" s="878" t="s">
        <v>2405</v>
      </c>
      <c r="B67" s="155">
        <f>Лист1!I67*Лист1!N67</f>
        <v>0</v>
      </c>
      <c r="C67" s="155">
        <f>Лист1!J67*Лист1!N67</f>
        <v>0</v>
      </c>
      <c r="D67" s="155">
        <f>Лист1!K67*Лист1!N67</f>
        <v>0</v>
      </c>
    </row>
    <row r="68" spans="1:4" s="781" customFormat="1" ht="18" customHeight="1">
      <c r="A68" s="878" t="s">
        <v>2408</v>
      </c>
      <c r="B68" s="155">
        <f>Лист1!I68*Лист1!N68</f>
        <v>0</v>
      </c>
      <c r="C68" s="155">
        <f>Лист1!J68*Лист1!N68</f>
        <v>0</v>
      </c>
      <c r="D68" s="155">
        <f>Лист1!K68*Лист1!N68</f>
        <v>0</v>
      </c>
    </row>
    <row r="69" spans="1:4" s="781" customFormat="1" ht="18" customHeight="1">
      <c r="A69" s="879" t="s">
        <v>2411</v>
      </c>
      <c r="B69" s="155">
        <f>Лист1!I69*Лист1!N69</f>
        <v>0</v>
      </c>
      <c r="C69" s="155">
        <f>Лист1!J69*Лист1!N69</f>
        <v>0</v>
      </c>
      <c r="D69" s="155">
        <f>Лист1!K69*Лист1!N69</f>
        <v>0</v>
      </c>
    </row>
    <row r="70" spans="1:4" s="781" customFormat="1" ht="18" customHeight="1">
      <c r="A70" s="1013" t="s">
        <v>2702</v>
      </c>
      <c r="B70" s="155">
        <f>Лист1!I70*Лист1!N70</f>
        <v>0</v>
      </c>
      <c r="C70" s="155">
        <f>Лист1!J70*Лист1!N70</f>
        <v>0</v>
      </c>
      <c r="D70" s="155">
        <f>Лист1!K70*Лист1!N70</f>
        <v>0</v>
      </c>
    </row>
    <row r="71" spans="1:4" s="781" customFormat="1" ht="18" customHeight="1">
      <c r="A71" s="1013" t="s">
        <v>2676</v>
      </c>
      <c r="B71" s="155">
        <f>Лист1!I71*Лист1!N71</f>
        <v>0</v>
      </c>
      <c r="C71" s="155">
        <f>Лист1!J71*Лист1!N71</f>
        <v>0</v>
      </c>
      <c r="D71" s="155">
        <f>Лист1!K71*Лист1!N71</f>
        <v>0</v>
      </c>
    </row>
    <row r="72" spans="1:4" s="781" customFormat="1" ht="18" customHeight="1">
      <c r="A72" s="1013" t="s">
        <v>2573</v>
      </c>
      <c r="B72" s="155">
        <f>Лист1!I72*Лист1!N72</f>
        <v>0</v>
      </c>
      <c r="C72" s="155">
        <f>Лист1!J72*Лист1!N72</f>
        <v>0</v>
      </c>
      <c r="D72" s="155">
        <f>Лист1!K72*Лист1!N72</f>
        <v>0</v>
      </c>
    </row>
    <row r="73" spans="1:4" s="781" customFormat="1" ht="29.25" customHeight="1">
      <c r="A73" s="964" t="s">
        <v>2585</v>
      </c>
      <c r="B73" s="155">
        <f>Лист1!I73*Лист1!N73</f>
        <v>0</v>
      </c>
      <c r="C73" s="155">
        <f>Лист1!J73*Лист1!N73</f>
        <v>0</v>
      </c>
      <c r="D73" s="155">
        <f>Лист1!K73*Лист1!N73</f>
        <v>0</v>
      </c>
    </row>
    <row r="74" spans="1:4" s="781" customFormat="1" ht="18" customHeight="1">
      <c r="A74" s="1018" t="s">
        <v>2595</v>
      </c>
      <c r="B74" s="155">
        <f>Лист1!I74*Лист1!N74</f>
        <v>0</v>
      </c>
      <c r="C74" s="155">
        <f>Лист1!J74*Лист1!N74</f>
        <v>0</v>
      </c>
      <c r="D74" s="155">
        <f>Лист1!K74*Лист1!N74</f>
        <v>0</v>
      </c>
    </row>
    <row r="75" spans="1:4" s="781" customFormat="1" ht="18" customHeight="1" thickBot="1">
      <c r="A75" s="1018" t="s">
        <v>2596</v>
      </c>
      <c r="B75" s="155">
        <f>Лист1!I75*Лист1!N75</f>
        <v>0</v>
      </c>
      <c r="C75" s="155">
        <f>Лист1!J75*Лист1!N75</f>
        <v>0</v>
      </c>
      <c r="D75" s="155">
        <f>Лист1!K75*Лист1!N75</f>
        <v>0</v>
      </c>
    </row>
    <row r="76" spans="1:4" s="154" customFormat="1" ht="14.4" customHeight="1" thickBot="1">
      <c r="A76" s="331" t="s">
        <v>1377</v>
      </c>
      <c r="B76" s="155">
        <f>Лист1!I76*Лист1!N76</f>
        <v>0</v>
      </c>
      <c r="C76" s="155">
        <f>Лист1!J76*Лист1!N76</f>
        <v>0</v>
      </c>
      <c r="D76" s="155">
        <f>Лист1!K76*Лист1!N76</f>
        <v>0</v>
      </c>
    </row>
    <row r="77" spans="1:4" s="154" customFormat="1" ht="14.4" customHeight="1">
      <c r="A77" s="337" t="s">
        <v>1550</v>
      </c>
      <c r="B77" s="155">
        <f>Лист1!I77*Лист1!N77</f>
        <v>0</v>
      </c>
      <c r="C77" s="155">
        <f>Лист1!J77*Лист1!N77</f>
        <v>0</v>
      </c>
      <c r="D77" s="155">
        <f>Лист1!K77*Лист1!N77</f>
        <v>0</v>
      </c>
    </row>
    <row r="78" spans="1:4" s="154" customFormat="1" ht="14.4" customHeight="1">
      <c r="A78" s="338" t="s">
        <v>1378</v>
      </c>
      <c r="B78" s="155">
        <f>Лист1!I78*Лист1!N78</f>
        <v>0</v>
      </c>
      <c r="C78" s="155">
        <f>Лист1!J78*Лист1!N78</f>
        <v>0</v>
      </c>
      <c r="D78" s="155">
        <f>Лист1!K78*Лист1!N78</f>
        <v>0</v>
      </c>
    </row>
    <row r="79" spans="1:4" s="154" customFormat="1" ht="14.4" customHeight="1">
      <c r="A79" s="339" t="s">
        <v>1379</v>
      </c>
      <c r="B79" s="155">
        <f>Лист1!I79*Лист1!N79</f>
        <v>0</v>
      </c>
      <c r="C79" s="155">
        <f>Лист1!J79*Лист1!N79</f>
        <v>0</v>
      </c>
      <c r="D79" s="155">
        <f>Лист1!K79*Лист1!N79</f>
        <v>0</v>
      </c>
    </row>
    <row r="80" spans="1:4" s="154" customFormat="1" ht="14.4" customHeight="1">
      <c r="A80" s="339" t="s">
        <v>1380</v>
      </c>
      <c r="B80" s="155">
        <f>Лист1!I80*Лист1!N80</f>
        <v>0</v>
      </c>
      <c r="C80" s="155">
        <f>Лист1!J80*Лист1!N80</f>
        <v>0</v>
      </c>
      <c r="D80" s="155">
        <f>Лист1!K80*Лист1!N80</f>
        <v>0</v>
      </c>
    </row>
    <row r="81" spans="1:4" s="154" customFormat="1" ht="14.4" customHeight="1">
      <c r="A81" s="339" t="s">
        <v>1381</v>
      </c>
      <c r="B81" s="155">
        <f>Лист1!I81*Лист1!N81</f>
        <v>0</v>
      </c>
      <c r="C81" s="155">
        <f>Лист1!J81*Лист1!N81</f>
        <v>0</v>
      </c>
      <c r="D81" s="155">
        <f>Лист1!K81*Лист1!N81</f>
        <v>0</v>
      </c>
    </row>
    <row r="82" spans="1:4" s="154" customFormat="1" ht="14.4" customHeight="1" thickBot="1">
      <c r="A82" s="340" t="s">
        <v>1382</v>
      </c>
      <c r="B82" s="155">
        <f>Лист1!I82*Лист1!N82</f>
        <v>0</v>
      </c>
      <c r="C82" s="155">
        <f>Лист1!J82*Лист1!N82</f>
        <v>0</v>
      </c>
      <c r="D82" s="155">
        <f>Лист1!K82*Лист1!N82</f>
        <v>0</v>
      </c>
    </row>
    <row r="83" spans="1:4" s="154" customFormat="1" ht="14.4" customHeight="1" thickBot="1">
      <c r="A83" s="341" t="s">
        <v>1383</v>
      </c>
      <c r="B83" s="155">
        <f>Лист1!I83*Лист1!N83</f>
        <v>0</v>
      </c>
      <c r="C83" s="155">
        <f>Лист1!J83*Лист1!N83</f>
        <v>0</v>
      </c>
      <c r="D83" s="155">
        <f>Лист1!K83*Лист1!N83</f>
        <v>0</v>
      </c>
    </row>
    <row r="84" spans="1:4" s="154" customFormat="1" ht="14.4" customHeight="1">
      <c r="A84" s="342" t="s">
        <v>1434</v>
      </c>
      <c r="B84" s="155">
        <f>Лист1!I84*Лист1!N84</f>
        <v>0</v>
      </c>
      <c r="C84" s="155">
        <f>Лист1!J84*Лист1!N84</f>
        <v>0</v>
      </c>
      <c r="D84" s="155">
        <f>Лист1!K84*Лист1!N84</f>
        <v>0</v>
      </c>
    </row>
    <row r="85" spans="1:4" s="154" customFormat="1" ht="14.4" customHeight="1">
      <c r="A85" s="343" t="s">
        <v>1435</v>
      </c>
      <c r="B85" s="155">
        <f>Лист1!I85*Лист1!N85</f>
        <v>0</v>
      </c>
      <c r="C85" s="155">
        <f>Лист1!J85*Лист1!N85</f>
        <v>0</v>
      </c>
      <c r="D85" s="155">
        <f>Лист1!K85*Лист1!N85</f>
        <v>0</v>
      </c>
    </row>
    <row r="86" spans="1:4" s="154" customFormat="1" ht="14.4" customHeight="1" thickBot="1">
      <c r="A86" s="344" t="s">
        <v>1436</v>
      </c>
      <c r="B86" s="155">
        <f>Лист1!I86*Лист1!N86</f>
        <v>0</v>
      </c>
      <c r="C86" s="155">
        <f>Лист1!J86*Лист1!N86</f>
        <v>0</v>
      </c>
      <c r="D86" s="155">
        <f>Лист1!K86*Лист1!N86</f>
        <v>0</v>
      </c>
    </row>
    <row r="87" spans="1:4" s="154" customFormat="1" ht="14.4" customHeight="1" thickBot="1">
      <c r="A87" s="341" t="s">
        <v>1384</v>
      </c>
      <c r="B87" s="155">
        <f>Лист1!I87*Лист1!N87</f>
        <v>0</v>
      </c>
      <c r="C87" s="155">
        <f>Лист1!J87*Лист1!N87</f>
        <v>0</v>
      </c>
      <c r="D87" s="155">
        <f>Лист1!K87*Лист1!N87</f>
        <v>0</v>
      </c>
    </row>
    <row r="88" spans="1:4" s="154" customFormat="1" ht="14.4" customHeight="1">
      <c r="A88" s="345" t="s">
        <v>1862</v>
      </c>
      <c r="B88" s="155">
        <f>Лист1!I88*Лист1!N88</f>
        <v>0</v>
      </c>
      <c r="C88" s="155">
        <f>Лист1!J88*Лист1!N88</f>
        <v>0</v>
      </c>
      <c r="D88" s="155">
        <f>Лист1!K88*Лист1!N88</f>
        <v>0</v>
      </c>
    </row>
    <row r="89" spans="1:4" s="154" customFormat="1" ht="14.4" customHeight="1">
      <c r="A89" s="345" t="s">
        <v>1727</v>
      </c>
      <c r="B89" s="155">
        <f>Лист1!I89*Лист1!N89</f>
        <v>0</v>
      </c>
      <c r="C89" s="155">
        <f>Лист1!J89*Лист1!N89</f>
        <v>0</v>
      </c>
      <c r="D89" s="155">
        <f>Лист1!K89*Лист1!N89</f>
        <v>0</v>
      </c>
    </row>
    <row r="90" spans="1:4" s="154" customFormat="1" ht="14.4" customHeight="1">
      <c r="A90" s="345" t="s">
        <v>1728</v>
      </c>
      <c r="B90" s="155">
        <f>Лист1!I90*Лист1!N90</f>
        <v>0</v>
      </c>
      <c r="C90" s="155">
        <f>Лист1!J90*Лист1!N90</f>
        <v>0</v>
      </c>
      <c r="D90" s="155">
        <f>Лист1!K90*Лист1!N90</f>
        <v>0</v>
      </c>
    </row>
    <row r="91" spans="1:4" s="154" customFormat="1" ht="14.4" customHeight="1">
      <c r="A91" s="345" t="s">
        <v>1729</v>
      </c>
      <c r="B91" s="155">
        <f>Лист1!I91*Лист1!N91</f>
        <v>0</v>
      </c>
      <c r="C91" s="155">
        <f>Лист1!J91*Лист1!N91</f>
        <v>0</v>
      </c>
      <c r="D91" s="155">
        <f>Лист1!K91*Лист1!N91</f>
        <v>0</v>
      </c>
    </row>
    <row r="92" spans="1:4" s="154" customFormat="1" ht="14.4" customHeight="1">
      <c r="A92" s="346" t="s">
        <v>1614</v>
      </c>
      <c r="B92" s="155">
        <f>Лист1!I92*Лист1!N92</f>
        <v>0</v>
      </c>
      <c r="C92" s="155">
        <f>Лист1!J92*Лист1!N92</f>
        <v>0</v>
      </c>
      <c r="D92" s="155">
        <f>Лист1!K92*Лист1!N92</f>
        <v>0</v>
      </c>
    </row>
    <row r="93" spans="1:4" s="154" customFormat="1" ht="14.4" customHeight="1">
      <c r="A93" s="346" t="s">
        <v>1617</v>
      </c>
      <c r="B93" s="155">
        <f>Лист1!I93*Лист1!N93</f>
        <v>0</v>
      </c>
      <c r="C93" s="155">
        <f>Лист1!J93*Лист1!N93</f>
        <v>0</v>
      </c>
      <c r="D93" s="155">
        <f>Лист1!K93*Лист1!N93</f>
        <v>0</v>
      </c>
    </row>
    <row r="94" spans="1:4" s="154" customFormat="1" ht="14.4" customHeight="1">
      <c r="A94" s="347" t="s">
        <v>1730</v>
      </c>
      <c r="B94" s="155">
        <f>Лист1!I94*Лист1!N94</f>
        <v>0</v>
      </c>
      <c r="C94" s="155">
        <f>Лист1!J94*Лист1!N94</f>
        <v>0</v>
      </c>
      <c r="D94" s="155">
        <f>Лист1!K94*Лист1!N94</f>
        <v>0</v>
      </c>
    </row>
    <row r="95" spans="1:4" s="154" customFormat="1" ht="14.4" customHeight="1">
      <c r="A95" s="347" t="s">
        <v>1731</v>
      </c>
      <c r="B95" s="155">
        <f>Лист1!I95*Лист1!N95</f>
        <v>0</v>
      </c>
      <c r="C95" s="155">
        <f>Лист1!J95*Лист1!N95</f>
        <v>0</v>
      </c>
      <c r="D95" s="155">
        <f>Лист1!K95*Лист1!N95</f>
        <v>0</v>
      </c>
    </row>
    <row r="96" spans="1:4" s="154" customFormat="1" ht="14.4" customHeight="1">
      <c r="A96" s="348" t="s">
        <v>1863</v>
      </c>
      <c r="B96" s="155">
        <f>Лист1!I96*Лист1!N96</f>
        <v>0</v>
      </c>
      <c r="C96" s="155">
        <f>Лист1!J96*Лист1!N96</f>
        <v>0</v>
      </c>
      <c r="D96" s="155">
        <f>Лист1!K96*Лист1!N96</f>
        <v>0</v>
      </c>
    </row>
    <row r="97" spans="1:4" s="154" customFormat="1" ht="14.4" customHeight="1">
      <c r="A97" s="348" t="s">
        <v>1864</v>
      </c>
      <c r="B97" s="155">
        <f>Лист1!I97*Лист1!N97</f>
        <v>0</v>
      </c>
      <c r="C97" s="155">
        <f>Лист1!J97*Лист1!N97</f>
        <v>0</v>
      </c>
      <c r="D97" s="155">
        <f>Лист1!K97*Лист1!N97</f>
        <v>0</v>
      </c>
    </row>
    <row r="98" spans="1:4" s="154" customFormat="1" ht="14.4" customHeight="1">
      <c r="A98" s="348" t="s">
        <v>1865</v>
      </c>
      <c r="B98" s="155">
        <f>Лист1!I98*Лист1!N98</f>
        <v>0</v>
      </c>
      <c r="C98" s="155">
        <f>Лист1!J98*Лист1!N98</f>
        <v>0</v>
      </c>
      <c r="D98" s="155">
        <f>Лист1!K98*Лист1!N98</f>
        <v>0</v>
      </c>
    </row>
    <row r="99" spans="1:4" s="154" customFormat="1" ht="14.4" customHeight="1">
      <c r="A99" s="348" t="s">
        <v>1866</v>
      </c>
      <c r="B99" s="155">
        <f>Лист1!I99*Лист1!N99</f>
        <v>0</v>
      </c>
      <c r="C99" s="155">
        <f>Лист1!J99*Лист1!N99</f>
        <v>0</v>
      </c>
      <c r="D99" s="155">
        <f>Лист1!K99*Лист1!N99</f>
        <v>0</v>
      </c>
    </row>
    <row r="100" spans="1:4" s="154" customFormat="1" ht="14.4" customHeight="1">
      <c r="A100" s="348" t="s">
        <v>1902</v>
      </c>
      <c r="B100" s="155">
        <f>Лист1!I100*Лист1!N100</f>
        <v>0</v>
      </c>
      <c r="C100" s="155">
        <f>Лист1!J100*Лист1!N100</f>
        <v>0</v>
      </c>
      <c r="D100" s="155">
        <f>Лист1!K100*Лист1!N100</f>
        <v>0</v>
      </c>
    </row>
    <row r="101" spans="1:4" s="154" customFormat="1" ht="14.4" customHeight="1">
      <c r="A101" s="349" t="s">
        <v>1735</v>
      </c>
      <c r="B101" s="155">
        <f>Лист1!I101*Лист1!N101</f>
        <v>0</v>
      </c>
      <c r="C101" s="155">
        <f>Лист1!J101*Лист1!N101</f>
        <v>0</v>
      </c>
      <c r="D101" s="155">
        <f>Лист1!K101*Лист1!N101</f>
        <v>0</v>
      </c>
    </row>
    <row r="102" spans="1:4" s="154" customFormat="1" ht="14.4" customHeight="1">
      <c r="A102" s="350" t="s">
        <v>1903</v>
      </c>
      <c r="B102" s="155">
        <f>Лист1!I102*Лист1!N102</f>
        <v>0</v>
      </c>
      <c r="C102" s="155">
        <f>Лист1!J102*Лист1!N102</f>
        <v>0</v>
      </c>
      <c r="D102" s="155">
        <f>Лист1!K102*Лист1!N102</f>
        <v>0</v>
      </c>
    </row>
    <row r="103" spans="1:4" s="154" customFormat="1" ht="14.4" customHeight="1">
      <c r="A103" s="350" t="s">
        <v>1904</v>
      </c>
      <c r="B103" s="155">
        <f>Лист1!I103*Лист1!N103</f>
        <v>0</v>
      </c>
      <c r="C103" s="155">
        <f>Лист1!J103*Лист1!N103</f>
        <v>0</v>
      </c>
      <c r="D103" s="155">
        <f>Лист1!K103*Лист1!N103</f>
        <v>0</v>
      </c>
    </row>
    <row r="104" spans="1:4" s="154" customFormat="1" ht="14.4" customHeight="1">
      <c r="A104" s="337" t="s">
        <v>1737</v>
      </c>
      <c r="B104" s="155">
        <f>Лист1!I104*Лист1!N104</f>
        <v>0</v>
      </c>
      <c r="C104" s="155">
        <f>Лист1!J104*Лист1!N104</f>
        <v>0</v>
      </c>
      <c r="D104" s="155">
        <f>Лист1!K104*Лист1!N104</f>
        <v>0</v>
      </c>
    </row>
    <row r="105" spans="1:4" s="154" customFormat="1" ht="14.4" customHeight="1">
      <c r="A105" s="337" t="s">
        <v>1738</v>
      </c>
      <c r="B105" s="155">
        <f>Лист1!I105*Лист1!N105</f>
        <v>0</v>
      </c>
      <c r="C105" s="155">
        <f>Лист1!J105*Лист1!N105</f>
        <v>0</v>
      </c>
      <c r="D105" s="155">
        <f>Лист1!K105*Лист1!N105</f>
        <v>0</v>
      </c>
    </row>
    <row r="106" spans="1:4" s="154" customFormat="1" ht="14.4" customHeight="1">
      <c r="A106" s="337" t="s">
        <v>1739</v>
      </c>
      <c r="B106" s="155">
        <f>Лист1!I106*Лист1!N106</f>
        <v>0</v>
      </c>
      <c r="C106" s="155">
        <f>Лист1!J106*Лист1!N106</f>
        <v>0</v>
      </c>
      <c r="D106" s="155">
        <f>Лист1!K106*Лист1!N106</f>
        <v>0</v>
      </c>
    </row>
    <row r="107" spans="1:4" s="154" customFormat="1" ht="14.4" customHeight="1">
      <c r="A107" s="350" t="s">
        <v>1905</v>
      </c>
      <c r="B107" s="155">
        <f>Лист1!I107*Лист1!N107</f>
        <v>0</v>
      </c>
      <c r="C107" s="155">
        <f>Лист1!J107*Лист1!N107</f>
        <v>0</v>
      </c>
      <c r="D107" s="155">
        <f>Лист1!K107*Лист1!N107</f>
        <v>0</v>
      </c>
    </row>
    <row r="108" spans="1:4" s="154" customFormat="1" ht="14.4" customHeight="1">
      <c r="A108" s="351" t="s">
        <v>1741</v>
      </c>
      <c r="B108" s="155">
        <f>Лист1!I108*Лист1!N108</f>
        <v>0</v>
      </c>
      <c r="C108" s="155">
        <f>Лист1!J108*Лист1!N108</f>
        <v>0</v>
      </c>
      <c r="D108" s="155">
        <f>Лист1!K108*Лист1!N108</f>
        <v>0</v>
      </c>
    </row>
    <row r="109" spans="1:4" s="154" customFormat="1" ht="14.4" customHeight="1">
      <c r="A109" s="352" t="s">
        <v>1742</v>
      </c>
      <c r="B109" s="155">
        <f>Лист1!I109*Лист1!N109</f>
        <v>0</v>
      </c>
      <c r="C109" s="155">
        <f>Лист1!J109*Лист1!N109</f>
        <v>0</v>
      </c>
      <c r="D109" s="155">
        <f>Лист1!K109*Лист1!N109</f>
        <v>0</v>
      </c>
    </row>
    <row r="110" spans="1:4" s="154" customFormat="1" ht="14.4" customHeight="1">
      <c r="A110" s="352" t="s">
        <v>1743</v>
      </c>
      <c r="B110" s="155">
        <f>Лист1!I110*Лист1!N110</f>
        <v>0</v>
      </c>
      <c r="C110" s="155">
        <f>Лист1!J110*Лист1!N110</f>
        <v>0</v>
      </c>
      <c r="D110" s="155">
        <f>Лист1!K110*Лист1!N110</f>
        <v>0</v>
      </c>
    </row>
    <row r="111" spans="1:4" s="154" customFormat="1" ht="14.4" customHeight="1">
      <c r="A111" s="353" t="s">
        <v>1867</v>
      </c>
      <c r="B111" s="155">
        <f>Лист1!I111*Лист1!N111</f>
        <v>0</v>
      </c>
      <c r="C111" s="155">
        <f>Лист1!J111*Лист1!N111</f>
        <v>0</v>
      </c>
      <c r="D111" s="155">
        <f>Лист1!K111*Лист1!N111</f>
        <v>0</v>
      </c>
    </row>
    <row r="112" spans="1:4" s="154" customFormat="1" ht="14.4" customHeight="1">
      <c r="A112" s="353" t="s">
        <v>1868</v>
      </c>
      <c r="B112" s="155">
        <f>Лист1!I112*Лист1!N112</f>
        <v>0</v>
      </c>
      <c r="C112" s="155">
        <f>Лист1!J112*Лист1!N112</f>
        <v>0</v>
      </c>
      <c r="D112" s="155">
        <f>Лист1!K112*Лист1!N112</f>
        <v>0</v>
      </c>
    </row>
    <row r="113" spans="1:4" s="154" customFormat="1" ht="14.4" customHeight="1">
      <c r="A113" s="353" t="s">
        <v>1869</v>
      </c>
      <c r="B113" s="155">
        <f>Лист1!I113*Лист1!N113</f>
        <v>0</v>
      </c>
      <c r="C113" s="155">
        <f>Лист1!J113*Лист1!N113</f>
        <v>0</v>
      </c>
      <c r="D113" s="155">
        <f>Лист1!K113*Лист1!N113</f>
        <v>0</v>
      </c>
    </row>
    <row r="114" spans="1:4" s="154" customFormat="1" ht="14.4" customHeight="1">
      <c r="A114" s="353" t="s">
        <v>1906</v>
      </c>
      <c r="B114" s="155">
        <f>Лист1!I114*Лист1!N114</f>
        <v>0</v>
      </c>
      <c r="C114" s="155">
        <f>Лист1!J114*Лист1!N114</f>
        <v>0</v>
      </c>
      <c r="D114" s="155">
        <f>Лист1!K114*Лист1!N114</f>
        <v>0</v>
      </c>
    </row>
    <row r="115" spans="1:4" s="154" customFormat="1" ht="14.4" customHeight="1">
      <c r="A115" s="353" t="s">
        <v>1907</v>
      </c>
      <c r="B115" s="155">
        <f>Лист1!I115*Лист1!N115</f>
        <v>0</v>
      </c>
      <c r="C115" s="155">
        <f>Лист1!J115*Лист1!N115</f>
        <v>0</v>
      </c>
      <c r="D115" s="155">
        <f>Лист1!K115*Лист1!N115</f>
        <v>0</v>
      </c>
    </row>
    <row r="116" spans="1:4" s="154" customFormat="1" ht="14.4" customHeight="1">
      <c r="A116" s="352" t="s">
        <v>1745</v>
      </c>
      <c r="B116" s="155">
        <f>Лист1!I116*Лист1!N116</f>
        <v>0</v>
      </c>
      <c r="C116" s="155">
        <f>Лист1!J116*Лист1!N116</f>
        <v>0</v>
      </c>
      <c r="D116" s="155">
        <f>Лист1!K116*Лист1!N116</f>
        <v>0</v>
      </c>
    </row>
    <row r="117" spans="1:4" s="154" customFormat="1" ht="14.4" customHeight="1">
      <c r="A117" s="354" t="s">
        <v>1870</v>
      </c>
      <c r="B117" s="155">
        <f>Лист1!I117*Лист1!N117</f>
        <v>0</v>
      </c>
      <c r="C117" s="155">
        <f>Лист1!J117*Лист1!N117</f>
        <v>0</v>
      </c>
      <c r="D117" s="155">
        <f>Лист1!K117*Лист1!N117</f>
        <v>0</v>
      </c>
    </row>
    <row r="118" spans="1:4" s="154" customFormat="1" ht="14.4" customHeight="1">
      <c r="A118" s="352" t="s">
        <v>1871</v>
      </c>
      <c r="B118" s="155">
        <f>Лист1!I118*Лист1!N118</f>
        <v>0</v>
      </c>
      <c r="C118" s="155">
        <f>Лист1!J118*Лист1!N118</f>
        <v>0</v>
      </c>
      <c r="D118" s="155">
        <f>Лист1!K118*Лист1!N118</f>
        <v>0</v>
      </c>
    </row>
    <row r="119" spans="1:4" s="154" customFormat="1" ht="14.4" customHeight="1">
      <c r="A119" s="353" t="s">
        <v>1647</v>
      </c>
      <c r="B119" s="155">
        <f>Лист1!I119*Лист1!N119</f>
        <v>0</v>
      </c>
      <c r="C119" s="155">
        <f>Лист1!J119*Лист1!N119</f>
        <v>0</v>
      </c>
      <c r="D119" s="155">
        <f>Лист1!K119*Лист1!N119</f>
        <v>0</v>
      </c>
    </row>
    <row r="120" spans="1:4" s="154" customFormat="1" ht="14.4" customHeight="1">
      <c r="A120" s="353" t="s">
        <v>1908</v>
      </c>
      <c r="B120" s="155">
        <f>Лист1!I120*Лист1!N120</f>
        <v>0</v>
      </c>
      <c r="C120" s="155">
        <f>Лист1!J120*Лист1!N120</f>
        <v>0</v>
      </c>
      <c r="D120" s="155">
        <f>Лист1!K120*Лист1!N120</f>
        <v>0</v>
      </c>
    </row>
    <row r="121" spans="1:4" s="154" customFormat="1" ht="14.4" customHeight="1">
      <c r="A121" s="352" t="s">
        <v>1746</v>
      </c>
      <c r="B121" s="155">
        <f>Лист1!I121*Лист1!N121</f>
        <v>0</v>
      </c>
      <c r="C121" s="155">
        <f>Лист1!J121*Лист1!N121</f>
        <v>0</v>
      </c>
      <c r="D121" s="155">
        <f>Лист1!K121*Лист1!N121</f>
        <v>0</v>
      </c>
    </row>
    <row r="122" spans="1:4" s="154" customFormat="1" ht="14.4" customHeight="1">
      <c r="A122" s="352" t="s">
        <v>1909</v>
      </c>
      <c r="B122" s="155">
        <f>Лист1!I122*Лист1!N122</f>
        <v>0</v>
      </c>
      <c r="C122" s="155">
        <f>Лист1!J122*Лист1!N122</f>
        <v>0</v>
      </c>
      <c r="D122" s="155">
        <f>Лист1!K122*Лист1!N122</f>
        <v>0</v>
      </c>
    </row>
    <row r="123" spans="1:4" s="154" customFormat="1" ht="14.4" customHeight="1">
      <c r="A123" s="353" t="s">
        <v>1910</v>
      </c>
      <c r="B123" s="155">
        <f>Лист1!I123*Лист1!N123</f>
        <v>0</v>
      </c>
      <c r="C123" s="155">
        <f>Лист1!J123*Лист1!N123</f>
        <v>0</v>
      </c>
      <c r="D123" s="155">
        <f>Лист1!K123*Лист1!N123</f>
        <v>0</v>
      </c>
    </row>
    <row r="124" spans="1:4" s="154" customFormat="1" ht="14.4" customHeight="1">
      <c r="A124" s="353" t="s">
        <v>1911</v>
      </c>
      <c r="B124" s="155">
        <f>Лист1!I124*Лист1!N124</f>
        <v>0</v>
      </c>
      <c r="C124" s="155">
        <f>Лист1!J124*Лист1!N124</f>
        <v>0</v>
      </c>
      <c r="D124" s="155">
        <f>Лист1!K124*Лист1!N124</f>
        <v>0</v>
      </c>
    </row>
    <row r="125" spans="1:4" s="154" customFormat="1" ht="14.4" customHeight="1">
      <c r="A125" s="352" t="s">
        <v>1912</v>
      </c>
      <c r="B125" s="155">
        <f>Лист1!I125*Лист1!N125</f>
        <v>0</v>
      </c>
      <c r="C125" s="155">
        <f>Лист1!J125*Лист1!N125</f>
        <v>0</v>
      </c>
      <c r="D125" s="155">
        <f>Лист1!K125*Лист1!N125</f>
        <v>0</v>
      </c>
    </row>
    <row r="126" spans="1:4" s="154" customFormat="1" ht="14.4" customHeight="1">
      <c r="A126" s="352" t="s">
        <v>1913</v>
      </c>
      <c r="B126" s="155">
        <f>Лист1!I126*Лист1!N126</f>
        <v>0</v>
      </c>
      <c r="C126" s="155">
        <f>Лист1!J126*Лист1!N126</f>
        <v>0</v>
      </c>
      <c r="D126" s="155">
        <f>Лист1!K126*Лист1!N126</f>
        <v>0</v>
      </c>
    </row>
    <row r="127" spans="1:4" s="154" customFormat="1" ht="14.4" customHeight="1">
      <c r="A127" s="355" t="s">
        <v>1751</v>
      </c>
      <c r="B127" s="155">
        <f>Лист1!I127*Лист1!N127</f>
        <v>0</v>
      </c>
      <c r="C127" s="155">
        <f>Лист1!J127*Лист1!N127</f>
        <v>0</v>
      </c>
      <c r="D127" s="155">
        <f>Лист1!K127*Лист1!N127</f>
        <v>0</v>
      </c>
    </row>
    <row r="128" spans="1:4" s="154" customFormat="1" ht="14.4" customHeight="1">
      <c r="A128" s="355" t="s">
        <v>1872</v>
      </c>
      <c r="B128" s="155">
        <f>Лист1!I128*Лист1!N128</f>
        <v>0</v>
      </c>
      <c r="C128" s="155">
        <f>Лист1!J128*Лист1!N128</f>
        <v>0</v>
      </c>
      <c r="D128" s="155">
        <f>Лист1!K128*Лист1!N128</f>
        <v>0</v>
      </c>
    </row>
    <row r="129" spans="1:4" s="154" customFormat="1" ht="14.4" customHeight="1">
      <c r="A129" s="356" t="s">
        <v>1873</v>
      </c>
      <c r="B129" s="155">
        <f>Лист1!I129*Лист1!N129</f>
        <v>0</v>
      </c>
      <c r="C129" s="155">
        <f>Лист1!J129*Лист1!N129</f>
        <v>0</v>
      </c>
      <c r="D129" s="155">
        <f>Лист1!K129*Лист1!N129</f>
        <v>0</v>
      </c>
    </row>
    <row r="130" spans="1:4" s="781" customFormat="1" ht="14.4" customHeight="1">
      <c r="A130" s="828" t="s">
        <v>2290</v>
      </c>
      <c r="B130" s="155">
        <f>Лист1!I130*Лист1!N130</f>
        <v>0</v>
      </c>
      <c r="C130" s="155">
        <f>Лист1!J130*Лист1!N130</f>
        <v>0</v>
      </c>
      <c r="D130" s="155">
        <f>Лист1!K130*Лист1!N130</f>
        <v>0</v>
      </c>
    </row>
    <row r="131" spans="1:4" s="781" customFormat="1" ht="14.4" customHeight="1">
      <c r="A131" s="828" t="s">
        <v>2294</v>
      </c>
      <c r="B131" s="155">
        <f>Лист1!I131*Лист1!N131</f>
        <v>0</v>
      </c>
      <c r="C131" s="155">
        <f>Лист1!J131*Лист1!N131</f>
        <v>0</v>
      </c>
      <c r="D131" s="155">
        <f>Лист1!K131*Лист1!N131</f>
        <v>0</v>
      </c>
    </row>
    <row r="132" spans="1:4" s="781" customFormat="1" ht="14.4" customHeight="1">
      <c r="A132" s="810" t="s">
        <v>2287</v>
      </c>
      <c r="B132" s="155">
        <f>Лист1!I132*Лист1!N132</f>
        <v>0</v>
      </c>
      <c r="C132" s="155">
        <f>Лист1!J132*Лист1!N132</f>
        <v>0</v>
      </c>
      <c r="D132" s="155">
        <f>Лист1!K132*Лист1!N132</f>
        <v>0</v>
      </c>
    </row>
    <row r="133" spans="1:4" s="781" customFormat="1" ht="14.4" customHeight="1">
      <c r="A133" s="810" t="s">
        <v>2293</v>
      </c>
      <c r="B133" s="155">
        <f>Лист1!I133*Лист1!N133</f>
        <v>0</v>
      </c>
      <c r="C133" s="155">
        <f>Лист1!J133*Лист1!N133</f>
        <v>0</v>
      </c>
      <c r="D133" s="155">
        <f>Лист1!K133*Лист1!N133</f>
        <v>0</v>
      </c>
    </row>
    <row r="134" spans="1:4" s="781" customFormat="1" ht="14.4" customHeight="1">
      <c r="A134" s="833" t="s">
        <v>2311</v>
      </c>
      <c r="B134" s="155">
        <f>Лист1!I134*Лист1!N134</f>
        <v>0</v>
      </c>
      <c r="C134" s="155">
        <f>Лист1!J134*Лист1!N134</f>
        <v>0</v>
      </c>
      <c r="D134" s="155">
        <f>Лист1!K134*Лист1!N134</f>
        <v>0</v>
      </c>
    </row>
    <row r="135" spans="1:4" s="781" customFormat="1" ht="14.4" customHeight="1">
      <c r="A135" s="827" t="s">
        <v>2309</v>
      </c>
      <c r="B135" s="155">
        <f>Лист1!I135*Лист1!N135</f>
        <v>0</v>
      </c>
      <c r="C135" s="155">
        <f>Лист1!J135*Лист1!N135</f>
        <v>0</v>
      </c>
      <c r="D135" s="155">
        <f>Лист1!K135*Лист1!N135</f>
        <v>0</v>
      </c>
    </row>
    <row r="136" spans="1:4" s="781" customFormat="1" ht="14.4" customHeight="1">
      <c r="A136" s="827" t="s">
        <v>2297</v>
      </c>
      <c r="B136" s="155">
        <f>Лист1!I136*Лист1!N136</f>
        <v>0</v>
      </c>
      <c r="C136" s="155">
        <f>Лист1!J136*Лист1!N136</f>
        <v>0</v>
      </c>
      <c r="D136" s="155">
        <f>Лист1!K136*Лист1!N136</f>
        <v>0</v>
      </c>
    </row>
    <row r="137" spans="1:4" s="154" customFormat="1" ht="14.4" customHeight="1" thickBot="1">
      <c r="A137" s="780" t="s">
        <v>2100</v>
      </c>
      <c r="B137" s="155">
        <f>Лист1!I137*Лист1!N137</f>
        <v>0</v>
      </c>
      <c r="C137" s="155">
        <f>Лист1!J137*Лист1!N137</f>
        <v>0</v>
      </c>
      <c r="D137" s="155">
        <f>Лист1!K137*Лист1!N137</f>
        <v>0</v>
      </c>
    </row>
    <row r="138" spans="1:4" s="154" customFormat="1" ht="14.4" customHeight="1">
      <c r="A138" s="411" t="s">
        <v>2101</v>
      </c>
      <c r="B138" s="155">
        <f>Лист1!I138*Лист1!N138</f>
        <v>0</v>
      </c>
      <c r="C138" s="155">
        <f>Лист1!J138*Лист1!N138</f>
        <v>0</v>
      </c>
      <c r="D138" s="155">
        <f>Лист1!K138*Лист1!N138</f>
        <v>0</v>
      </c>
    </row>
    <row r="139" spans="1:4" s="154" customFormat="1" ht="14.4" customHeight="1">
      <c r="A139" s="373" t="s">
        <v>2104</v>
      </c>
      <c r="B139" s="155">
        <f>Лист1!I139*Лист1!N139</f>
        <v>0</v>
      </c>
      <c r="C139" s="155">
        <f>Лист1!J139*Лист1!N139</f>
        <v>0</v>
      </c>
      <c r="D139" s="155">
        <f>Лист1!K139*Лист1!N139</f>
        <v>0</v>
      </c>
    </row>
    <row r="140" spans="1:4" s="154" customFormat="1" ht="14.4" customHeight="1" thickBot="1">
      <c r="A140" s="456" t="s">
        <v>2107</v>
      </c>
      <c r="B140" s="155">
        <f>Лист1!I140*Лист1!N140</f>
        <v>0</v>
      </c>
      <c r="C140" s="155">
        <f>Лист1!J140*Лист1!N140</f>
        <v>0</v>
      </c>
      <c r="D140" s="155">
        <f>Лист1!K140*Лист1!N140</f>
        <v>0</v>
      </c>
    </row>
    <row r="141" spans="1:4" ht="14.4" customHeight="1" thickBot="1">
      <c r="A141" s="330" t="s">
        <v>627</v>
      </c>
      <c r="B141" s="155">
        <f>Лист1!I141*Лист1!N141</f>
        <v>0</v>
      </c>
      <c r="C141" s="155">
        <f>Лист1!J141*Лист1!N141</f>
        <v>0</v>
      </c>
      <c r="D141" s="155">
        <f>Лист1!K141*Лист1!N141</f>
        <v>0</v>
      </c>
    </row>
    <row r="142" spans="1:4" ht="14.4" customHeight="1">
      <c r="A142" s="399" t="s">
        <v>1646</v>
      </c>
      <c r="B142" s="155">
        <f>Лист1!I142*Лист1!N142</f>
        <v>0</v>
      </c>
      <c r="C142" s="155">
        <f>Лист1!J142*Лист1!N142</f>
        <v>0</v>
      </c>
      <c r="D142" s="155">
        <f>Лист1!K142*Лист1!N142</f>
        <v>0</v>
      </c>
    </row>
    <row r="143" spans="1:4" ht="14.4" customHeight="1">
      <c r="A143" s="399" t="s">
        <v>1681</v>
      </c>
      <c r="B143" s="155">
        <f>Лист1!I143*Лист1!N143</f>
        <v>0</v>
      </c>
      <c r="C143" s="155">
        <f>Лист1!J143*Лист1!N143</f>
        <v>0</v>
      </c>
      <c r="D143" s="155">
        <f>Лист1!K143*Лист1!N143</f>
        <v>0</v>
      </c>
    </row>
    <row r="144" spans="1:4" ht="14.4" customHeight="1">
      <c r="A144" s="400" t="s">
        <v>1682</v>
      </c>
      <c r="B144" s="155">
        <f>Лист1!I144*Лист1!N144</f>
        <v>0</v>
      </c>
      <c r="C144" s="155">
        <f>Лист1!J144*Лист1!N144</f>
        <v>0</v>
      </c>
      <c r="D144" s="155">
        <f>Лист1!K144*Лист1!N144</f>
        <v>0</v>
      </c>
    </row>
    <row r="145" spans="1:4" ht="14.4" customHeight="1">
      <c r="A145" s="401" t="s">
        <v>1683</v>
      </c>
      <c r="B145" s="155">
        <f>Лист1!I145*Лист1!N145</f>
        <v>0</v>
      </c>
      <c r="C145" s="155">
        <f>Лист1!J145*Лист1!N145</f>
        <v>0</v>
      </c>
      <c r="D145" s="155">
        <f>Лист1!K145*Лист1!N145</f>
        <v>0</v>
      </c>
    </row>
    <row r="146" spans="1:4" ht="14.4" customHeight="1">
      <c r="A146" s="401" t="s">
        <v>1678</v>
      </c>
      <c r="B146" s="155">
        <f>Лист1!I146*Лист1!N146</f>
        <v>0</v>
      </c>
      <c r="C146" s="155">
        <f>Лист1!J146*Лист1!N146</f>
        <v>0</v>
      </c>
      <c r="D146" s="155">
        <f>Лист1!K146*Лист1!N146</f>
        <v>0</v>
      </c>
    </row>
    <row r="147" spans="1:4" ht="14.4" customHeight="1">
      <c r="A147" s="401" t="s">
        <v>1672</v>
      </c>
      <c r="B147" s="155">
        <f>Лист1!I147*Лист1!N147</f>
        <v>0</v>
      </c>
      <c r="C147" s="155">
        <f>Лист1!J147*Лист1!N147</f>
        <v>0</v>
      </c>
      <c r="D147" s="155">
        <f>Лист1!K147*Лист1!N147</f>
        <v>0</v>
      </c>
    </row>
    <row r="148" spans="1:4" ht="14.4" customHeight="1">
      <c r="A148" s="401" t="s">
        <v>1679</v>
      </c>
      <c r="B148" s="155">
        <f>Лист1!I148*Лист1!N148</f>
        <v>0</v>
      </c>
      <c r="C148" s="155">
        <f>Лист1!J148*Лист1!N148</f>
        <v>0</v>
      </c>
      <c r="D148" s="155">
        <f>Лист1!K148*Лист1!N148</f>
        <v>0</v>
      </c>
    </row>
    <row r="149" spans="1:4" ht="14.4" customHeight="1">
      <c r="A149" s="401" t="s">
        <v>1676</v>
      </c>
      <c r="B149" s="155">
        <f>Лист1!I149*Лист1!N149</f>
        <v>0</v>
      </c>
      <c r="C149" s="155">
        <f>Лист1!J149*Лист1!N149</f>
        <v>0</v>
      </c>
      <c r="D149" s="155">
        <f>Лист1!K149*Лист1!N149</f>
        <v>0</v>
      </c>
    </row>
    <row r="150" spans="1:4" ht="14.4" customHeight="1">
      <c r="A150" s="401" t="s">
        <v>1677</v>
      </c>
      <c r="B150" s="155">
        <f>Лист1!I150*Лист1!N150</f>
        <v>0</v>
      </c>
      <c r="C150" s="155">
        <f>Лист1!J150*Лист1!N150</f>
        <v>0</v>
      </c>
      <c r="D150" s="155">
        <f>Лист1!K150*Лист1!N150</f>
        <v>0</v>
      </c>
    </row>
    <row r="151" spans="1:4" ht="14.4" customHeight="1">
      <c r="A151" s="401" t="s">
        <v>1675</v>
      </c>
      <c r="B151" s="155">
        <f>Лист1!I151*Лист1!N151</f>
        <v>0</v>
      </c>
      <c r="C151" s="155">
        <f>Лист1!J151*Лист1!N151</f>
        <v>0</v>
      </c>
      <c r="D151" s="155">
        <f>Лист1!K151*Лист1!N151</f>
        <v>0</v>
      </c>
    </row>
    <row r="152" spans="1:4" ht="14.4" customHeight="1">
      <c r="A152" s="401" t="s">
        <v>1665</v>
      </c>
      <c r="B152" s="155">
        <f>Лист1!I152*Лист1!N152</f>
        <v>0</v>
      </c>
      <c r="C152" s="155">
        <f>Лист1!J152*Лист1!N152</f>
        <v>0</v>
      </c>
      <c r="D152" s="155">
        <f>Лист1!K152*Лист1!N152</f>
        <v>0</v>
      </c>
    </row>
    <row r="153" spans="1:4" ht="14.4" customHeight="1">
      <c r="A153" s="401" t="s">
        <v>1669</v>
      </c>
      <c r="B153" s="155">
        <f>Лист1!I153*Лист1!N153</f>
        <v>0</v>
      </c>
      <c r="C153" s="155">
        <f>Лист1!J153*Лист1!N153</f>
        <v>0</v>
      </c>
      <c r="D153" s="155">
        <f>Лист1!K153*Лист1!N153</f>
        <v>0</v>
      </c>
    </row>
    <row r="154" spans="1:4" ht="14.4" customHeight="1">
      <c r="A154" s="401" t="s">
        <v>1680</v>
      </c>
      <c r="B154" s="155">
        <f>Лист1!I154*Лист1!N154</f>
        <v>0</v>
      </c>
      <c r="C154" s="155">
        <f>Лист1!J154*Лист1!N154</f>
        <v>0</v>
      </c>
      <c r="D154" s="155">
        <f>Лист1!K154*Лист1!N154</f>
        <v>0</v>
      </c>
    </row>
    <row r="155" spans="1:4" ht="14.4" customHeight="1">
      <c r="A155" s="401" t="s">
        <v>1670</v>
      </c>
      <c r="B155" s="155">
        <f>Лист1!I155*Лист1!N155</f>
        <v>0</v>
      </c>
      <c r="C155" s="155">
        <f>Лист1!J155*Лист1!N155</f>
        <v>0</v>
      </c>
      <c r="D155" s="155">
        <f>Лист1!K155*Лист1!N155</f>
        <v>0</v>
      </c>
    </row>
    <row r="156" spans="1:4" ht="14.4" customHeight="1">
      <c r="A156" s="401" t="s">
        <v>1668</v>
      </c>
      <c r="B156" s="155">
        <f>Лист1!I156*Лист1!N156</f>
        <v>0</v>
      </c>
      <c r="C156" s="155">
        <f>Лист1!J156*Лист1!N156</f>
        <v>0</v>
      </c>
      <c r="D156" s="155">
        <f>Лист1!K156*Лист1!N156</f>
        <v>0</v>
      </c>
    </row>
    <row r="157" spans="1:4" ht="14.4" customHeight="1">
      <c r="A157" s="401" t="s">
        <v>1671</v>
      </c>
      <c r="B157" s="155">
        <f>Лист1!I157*Лист1!N157</f>
        <v>0</v>
      </c>
      <c r="C157" s="155">
        <f>Лист1!J157*Лист1!N157</f>
        <v>0</v>
      </c>
      <c r="D157" s="155">
        <f>Лист1!K157*Лист1!N157</f>
        <v>0</v>
      </c>
    </row>
    <row r="158" spans="1:4" ht="14.4" customHeight="1">
      <c r="A158" s="401" t="s">
        <v>1666</v>
      </c>
      <c r="B158" s="155">
        <f>Лист1!I158*Лист1!N158</f>
        <v>0</v>
      </c>
      <c r="C158" s="155">
        <f>Лист1!J158*Лист1!N158</f>
        <v>0</v>
      </c>
      <c r="D158" s="155">
        <f>Лист1!K158*Лист1!N158</f>
        <v>0</v>
      </c>
    </row>
    <row r="159" spans="1:4" ht="14.4" customHeight="1">
      <c r="A159" s="401" t="s">
        <v>1667</v>
      </c>
      <c r="B159" s="155">
        <f>Лист1!I159*Лист1!N159</f>
        <v>0</v>
      </c>
      <c r="C159" s="155">
        <f>Лист1!J159*Лист1!N159</f>
        <v>0</v>
      </c>
      <c r="D159" s="155">
        <f>Лист1!K159*Лист1!N159</f>
        <v>0</v>
      </c>
    </row>
    <row r="160" spans="1:4" ht="14.4" customHeight="1">
      <c r="A160" s="401" t="s">
        <v>1674</v>
      </c>
      <c r="B160" s="155">
        <f>Лист1!I160*Лист1!N160</f>
        <v>0</v>
      </c>
      <c r="C160" s="155">
        <f>Лист1!J160*Лист1!N160</f>
        <v>0</v>
      </c>
      <c r="D160" s="155">
        <f>Лист1!K160*Лист1!N160</f>
        <v>0</v>
      </c>
    </row>
    <row r="161" spans="1:4" ht="14.4" customHeight="1" thickBot="1">
      <c r="A161" s="402" t="s">
        <v>1673</v>
      </c>
      <c r="B161" s="155">
        <f>Лист1!I161*Лист1!N161</f>
        <v>0</v>
      </c>
      <c r="C161" s="155">
        <f>Лист1!J161*Лист1!N161</f>
        <v>0</v>
      </c>
      <c r="D161" s="155">
        <f>Лист1!K161*Лист1!N161</f>
        <v>0</v>
      </c>
    </row>
    <row r="162" spans="1:4" s="154" customFormat="1" ht="14.4" customHeight="1" thickBot="1">
      <c r="A162" s="493" t="s">
        <v>591</v>
      </c>
      <c r="B162" s="155">
        <f>Лист1!I162*Лист1!N162</f>
        <v>0</v>
      </c>
      <c r="C162" s="155">
        <f>Лист1!J162*Лист1!N162</f>
        <v>0</v>
      </c>
      <c r="D162" s="155">
        <f>Лист1!K162*Лист1!N162</f>
        <v>0</v>
      </c>
    </row>
    <row r="163" spans="1:4" ht="14.4" customHeight="1" thickBot="1">
      <c r="A163" s="107" t="s">
        <v>381</v>
      </c>
      <c r="B163" s="155">
        <f>Лист1!I163*Лист1!N163</f>
        <v>0</v>
      </c>
      <c r="C163" s="155">
        <f>Лист1!J163*Лист1!N163</f>
        <v>0</v>
      </c>
      <c r="D163" s="155">
        <f>Лист1!K163*Лист1!N163</f>
        <v>0</v>
      </c>
    </row>
    <row r="164" spans="1:4" ht="14.4" customHeight="1">
      <c r="A164" s="6" t="s">
        <v>389</v>
      </c>
      <c r="B164" s="155">
        <f>Лист1!I164*Лист1!N164</f>
        <v>0</v>
      </c>
      <c r="C164" s="155">
        <f>Лист1!J164*Лист1!N164</f>
        <v>0</v>
      </c>
      <c r="D164" s="155">
        <f>Лист1!K164*Лист1!N164</f>
        <v>0</v>
      </c>
    </row>
    <row r="165" spans="1:4" ht="14.4" customHeight="1">
      <c r="A165" s="7" t="s">
        <v>7</v>
      </c>
      <c r="B165" s="155">
        <f>Лист1!I165*Лист1!N165</f>
        <v>0</v>
      </c>
      <c r="C165" s="155">
        <f>Лист1!J165*Лист1!N165</f>
        <v>0</v>
      </c>
      <c r="D165" s="155">
        <f>Лист1!K165*Лист1!N165</f>
        <v>0</v>
      </c>
    </row>
    <row r="166" spans="1:4" ht="14.4" customHeight="1">
      <c r="A166" s="7" t="s">
        <v>10</v>
      </c>
      <c r="B166" s="155">
        <f>Лист1!I166*Лист1!N166</f>
        <v>0</v>
      </c>
      <c r="C166" s="155">
        <f>Лист1!J166*Лист1!N166</f>
        <v>0</v>
      </c>
      <c r="D166" s="155">
        <f>Лист1!K166*Лист1!N166</f>
        <v>0</v>
      </c>
    </row>
    <row r="167" spans="1:4" ht="14.4" customHeight="1">
      <c r="A167" s="7" t="s">
        <v>12</v>
      </c>
      <c r="B167" s="155">
        <f>Лист1!I167*Лист1!N167</f>
        <v>0</v>
      </c>
      <c r="C167" s="155">
        <f>Лист1!J167*Лист1!N167</f>
        <v>0</v>
      </c>
      <c r="D167" s="155">
        <f>Лист1!K167*Лист1!N167</f>
        <v>0</v>
      </c>
    </row>
    <row r="168" spans="1:4" ht="14.4" customHeight="1">
      <c r="A168" s="7" t="s">
        <v>14</v>
      </c>
      <c r="B168" s="155">
        <f>Лист1!I168*Лист1!N168</f>
        <v>0</v>
      </c>
      <c r="C168" s="155">
        <f>Лист1!J168*Лист1!N168</f>
        <v>0</v>
      </c>
      <c r="D168" s="155">
        <f>Лист1!K168*Лист1!N168</f>
        <v>0</v>
      </c>
    </row>
    <row r="169" spans="1:4" ht="14.4" customHeight="1">
      <c r="A169" s="7" t="s">
        <v>298</v>
      </c>
      <c r="B169" s="155">
        <f>Лист1!I169*Лист1!N169</f>
        <v>0</v>
      </c>
      <c r="C169" s="155">
        <f>Лист1!J169*Лист1!N169</f>
        <v>0</v>
      </c>
      <c r="D169" s="155">
        <f>Лист1!K169*Лист1!N169</f>
        <v>0</v>
      </c>
    </row>
    <row r="170" spans="1:4" ht="14.4" customHeight="1">
      <c r="A170" s="7" t="s">
        <v>297</v>
      </c>
      <c r="B170" s="155">
        <f>Лист1!I170*Лист1!N170</f>
        <v>0</v>
      </c>
      <c r="C170" s="155">
        <f>Лист1!J170*Лист1!N170</f>
        <v>0</v>
      </c>
      <c r="D170" s="155">
        <f>Лист1!K170*Лист1!N170</f>
        <v>0</v>
      </c>
    </row>
    <row r="171" spans="1:4" ht="14.4" customHeight="1">
      <c r="A171" s="7" t="s">
        <v>15</v>
      </c>
      <c r="B171" s="155">
        <f>Лист1!I171*Лист1!N171</f>
        <v>0</v>
      </c>
      <c r="C171" s="155">
        <f>Лист1!J171*Лист1!N171</f>
        <v>0</v>
      </c>
      <c r="D171" s="155">
        <f>Лист1!K171*Лист1!N171</f>
        <v>0</v>
      </c>
    </row>
    <row r="172" spans="1:4" ht="14.4" customHeight="1">
      <c r="A172" s="7" t="s">
        <v>16</v>
      </c>
      <c r="B172" s="155">
        <f>Лист1!I172*Лист1!N172</f>
        <v>0</v>
      </c>
      <c r="C172" s="155">
        <f>Лист1!J172*Лист1!N172</f>
        <v>0</v>
      </c>
      <c r="D172" s="155">
        <f>Лист1!K172*Лист1!N172</f>
        <v>0</v>
      </c>
    </row>
    <row r="173" spans="1:4" ht="14.4" customHeight="1">
      <c r="A173" s="7" t="s">
        <v>17</v>
      </c>
      <c r="B173" s="155">
        <f>Лист1!I173*Лист1!N173</f>
        <v>0</v>
      </c>
      <c r="C173" s="155">
        <f>Лист1!J173*Лист1!N173</f>
        <v>0</v>
      </c>
      <c r="D173" s="155">
        <f>Лист1!K173*Лист1!N173</f>
        <v>0</v>
      </c>
    </row>
    <row r="174" spans="1:4" ht="14.4" customHeight="1">
      <c r="A174" s="7" t="s">
        <v>296</v>
      </c>
      <c r="B174" s="155">
        <f>Лист1!I174*Лист1!N174</f>
        <v>0</v>
      </c>
      <c r="C174" s="155">
        <f>Лист1!J174*Лист1!N174</f>
        <v>0</v>
      </c>
      <c r="D174" s="155">
        <f>Лист1!K174*Лист1!N174</f>
        <v>0</v>
      </c>
    </row>
    <row r="175" spans="1:4" ht="14.4" customHeight="1">
      <c r="A175" s="16" t="s">
        <v>374</v>
      </c>
      <c r="B175" s="155">
        <f>Лист1!I175*Лист1!N175</f>
        <v>0</v>
      </c>
      <c r="C175" s="155">
        <f>Лист1!J175*Лист1!N175</f>
        <v>0</v>
      </c>
      <c r="D175" s="155">
        <f>Лист1!K175*Лист1!N175</f>
        <v>0</v>
      </c>
    </row>
    <row r="176" spans="1:4" ht="14.4" customHeight="1">
      <c r="A176" s="7" t="s">
        <v>18</v>
      </c>
      <c r="B176" s="155">
        <f>Лист1!I176*Лист1!N176</f>
        <v>0</v>
      </c>
      <c r="C176" s="155">
        <f>Лист1!J176*Лист1!N176</f>
        <v>0</v>
      </c>
      <c r="D176" s="155">
        <f>Лист1!K176*Лист1!N176</f>
        <v>0</v>
      </c>
    </row>
    <row r="177" spans="1:4" ht="14.4" customHeight="1">
      <c r="A177" s="16" t="s">
        <v>373</v>
      </c>
      <c r="B177" s="155">
        <f>Лист1!I177*Лист1!N177</f>
        <v>0</v>
      </c>
      <c r="C177" s="155">
        <f>Лист1!J177*Лист1!N177</f>
        <v>0</v>
      </c>
      <c r="D177" s="155">
        <f>Лист1!K177*Лист1!N177</f>
        <v>0</v>
      </c>
    </row>
    <row r="178" spans="1:4" ht="14.4" customHeight="1">
      <c r="A178" s="7" t="s">
        <v>295</v>
      </c>
      <c r="B178" s="155">
        <f>Лист1!I178*Лист1!N178</f>
        <v>0</v>
      </c>
      <c r="C178" s="155">
        <f>Лист1!J178*Лист1!N178</f>
        <v>0</v>
      </c>
      <c r="D178" s="155">
        <f>Лист1!K178*Лист1!N178</f>
        <v>0</v>
      </c>
    </row>
    <row r="179" spans="1:4" ht="14.4" customHeight="1">
      <c r="A179" s="10" t="s">
        <v>20</v>
      </c>
      <c r="B179" s="155">
        <f>Лист1!I179*Лист1!N179</f>
        <v>0</v>
      </c>
      <c r="C179" s="155">
        <f>Лист1!J179*Лист1!N179</f>
        <v>0</v>
      </c>
      <c r="D179" s="155">
        <f>Лист1!K179*Лист1!N179</f>
        <v>0</v>
      </c>
    </row>
    <row r="180" spans="1:4" ht="14.4" customHeight="1">
      <c r="A180" s="16" t="s">
        <v>372</v>
      </c>
      <c r="B180" s="155">
        <f>Лист1!I180*Лист1!N180</f>
        <v>0</v>
      </c>
      <c r="C180" s="155">
        <f>Лист1!J180*Лист1!N180</f>
        <v>0</v>
      </c>
      <c r="D180" s="155">
        <f>Лист1!K180*Лист1!N180</f>
        <v>0</v>
      </c>
    </row>
    <row r="181" spans="1:4" ht="14.4" customHeight="1">
      <c r="A181" s="10" t="s">
        <v>19</v>
      </c>
      <c r="B181" s="155">
        <f>Лист1!I181*Лист1!N181</f>
        <v>0</v>
      </c>
      <c r="C181" s="155">
        <f>Лист1!J181*Лист1!N181</f>
        <v>0</v>
      </c>
      <c r="D181" s="155">
        <f>Лист1!K181*Лист1!N181</f>
        <v>0</v>
      </c>
    </row>
    <row r="182" spans="1:4" ht="14.4" customHeight="1">
      <c r="A182" s="10" t="s">
        <v>21</v>
      </c>
      <c r="B182" s="155">
        <f>Лист1!I182*Лист1!N182</f>
        <v>0</v>
      </c>
      <c r="C182" s="155">
        <f>Лист1!J182*Лист1!N182</f>
        <v>0</v>
      </c>
      <c r="D182" s="155">
        <f>Лист1!K182*Лист1!N182</f>
        <v>0</v>
      </c>
    </row>
    <row r="183" spans="1:4" ht="14.4" customHeight="1">
      <c r="A183" s="10" t="s">
        <v>22</v>
      </c>
      <c r="B183" s="155">
        <f>Лист1!I183*Лист1!N183</f>
        <v>0</v>
      </c>
      <c r="C183" s="155">
        <f>Лист1!J183*Лист1!N183</f>
        <v>0</v>
      </c>
      <c r="D183" s="155">
        <f>Лист1!K183*Лист1!N183</f>
        <v>0</v>
      </c>
    </row>
    <row r="184" spans="1:4" ht="14.4" customHeight="1">
      <c r="A184" s="10" t="s">
        <v>23</v>
      </c>
      <c r="B184" s="155">
        <f>Лист1!I184*Лист1!N184</f>
        <v>0</v>
      </c>
      <c r="C184" s="155">
        <f>Лист1!J184*Лист1!N184</f>
        <v>0</v>
      </c>
      <c r="D184" s="155">
        <f>Лист1!K184*Лист1!N184</f>
        <v>0</v>
      </c>
    </row>
    <row r="185" spans="1:4" ht="14.4" customHeight="1">
      <c r="A185" s="10" t="s">
        <v>24</v>
      </c>
      <c r="B185" s="155">
        <f>Лист1!I185*Лист1!N185</f>
        <v>0</v>
      </c>
      <c r="C185" s="155">
        <f>Лист1!J185*Лист1!N185</f>
        <v>0</v>
      </c>
      <c r="D185" s="155">
        <f>Лист1!K185*Лист1!N185</f>
        <v>0</v>
      </c>
    </row>
    <row r="186" spans="1:4" ht="14.4" customHeight="1">
      <c r="A186" s="10" t="s">
        <v>25</v>
      </c>
      <c r="B186" s="155">
        <f>Лист1!I186*Лист1!N186</f>
        <v>0</v>
      </c>
      <c r="C186" s="155">
        <f>Лист1!J186*Лист1!N186</f>
        <v>0</v>
      </c>
      <c r="D186" s="155">
        <f>Лист1!K186*Лист1!N186</f>
        <v>0</v>
      </c>
    </row>
    <row r="187" spans="1:4" ht="14.4" customHeight="1">
      <c r="A187" s="10" t="s">
        <v>26</v>
      </c>
      <c r="B187" s="155">
        <f>Лист1!I187*Лист1!N187</f>
        <v>0</v>
      </c>
      <c r="C187" s="155">
        <f>Лист1!J187*Лист1!N187</f>
        <v>0</v>
      </c>
      <c r="D187" s="155">
        <f>Лист1!K187*Лист1!N187</f>
        <v>0</v>
      </c>
    </row>
    <row r="188" spans="1:4" ht="14.4" customHeight="1">
      <c r="A188" s="10" t="s">
        <v>27</v>
      </c>
      <c r="B188" s="155">
        <f>Лист1!I188*Лист1!N188</f>
        <v>0</v>
      </c>
      <c r="C188" s="155">
        <f>Лист1!J188*Лист1!N188</f>
        <v>0</v>
      </c>
      <c r="D188" s="155">
        <f>Лист1!K188*Лист1!N188</f>
        <v>0</v>
      </c>
    </row>
    <row r="189" spans="1:4" ht="14.4" customHeight="1">
      <c r="A189" s="10" t="s">
        <v>28</v>
      </c>
      <c r="B189" s="155">
        <f>Лист1!I189*Лист1!N189</f>
        <v>0</v>
      </c>
      <c r="C189" s="155">
        <f>Лист1!J189*Лист1!N189</f>
        <v>0</v>
      </c>
      <c r="D189" s="155">
        <f>Лист1!K189*Лист1!N189</f>
        <v>0</v>
      </c>
    </row>
    <row r="190" spans="1:4" ht="14.4" customHeight="1">
      <c r="A190" s="10" t="s">
        <v>29</v>
      </c>
      <c r="B190" s="155">
        <f>Лист1!I190*Лист1!N190</f>
        <v>0</v>
      </c>
      <c r="C190" s="155">
        <f>Лист1!J190*Лист1!N190</f>
        <v>0</v>
      </c>
      <c r="D190" s="155">
        <f>Лист1!K190*Лист1!N190</f>
        <v>0</v>
      </c>
    </row>
    <row r="191" spans="1:4" ht="14.4" customHeight="1">
      <c r="A191" s="10" t="s">
        <v>30</v>
      </c>
      <c r="B191" s="155">
        <f>Лист1!I191*Лист1!N191</f>
        <v>0</v>
      </c>
      <c r="C191" s="155">
        <f>Лист1!J191*Лист1!N191</f>
        <v>0</v>
      </c>
      <c r="D191" s="155">
        <f>Лист1!K191*Лист1!N191</f>
        <v>0</v>
      </c>
    </row>
    <row r="192" spans="1:4" ht="14.4" customHeight="1">
      <c r="A192" s="10" t="s">
        <v>31</v>
      </c>
      <c r="B192" s="155">
        <f>Лист1!I192*Лист1!N192</f>
        <v>0</v>
      </c>
      <c r="C192" s="155">
        <f>Лист1!J192*Лист1!N192</f>
        <v>0</v>
      </c>
      <c r="D192" s="155">
        <f>Лист1!K192*Лист1!N192</f>
        <v>0</v>
      </c>
    </row>
    <row r="193" spans="1:4" ht="14.4" customHeight="1">
      <c r="A193" s="10" t="s">
        <v>32</v>
      </c>
      <c r="B193" s="155">
        <f>Лист1!I193*Лист1!N193</f>
        <v>0</v>
      </c>
      <c r="C193" s="155">
        <f>Лист1!J193*Лист1!N193</f>
        <v>0</v>
      </c>
      <c r="D193" s="155">
        <f>Лист1!K193*Лист1!N193</f>
        <v>0</v>
      </c>
    </row>
    <row r="194" spans="1:4" ht="14.4" customHeight="1" thickBot="1">
      <c r="A194" s="13" t="s">
        <v>33</v>
      </c>
      <c r="B194" s="155">
        <f>Лист1!I194*Лист1!N194</f>
        <v>0</v>
      </c>
      <c r="C194" s="155">
        <f>Лист1!J194*Лист1!N194</f>
        <v>0</v>
      </c>
      <c r="D194" s="155">
        <f>Лист1!K194*Лист1!N194</f>
        <v>0</v>
      </c>
    </row>
    <row r="195" spans="1:4" s="781" customFormat="1" ht="14.4" customHeight="1" thickBot="1">
      <c r="A195" s="14" t="s">
        <v>2689</v>
      </c>
      <c r="B195" s="155">
        <f>Лист1!I195*Лист1!N195</f>
        <v>0</v>
      </c>
      <c r="C195" s="155">
        <f>Лист1!J195*Лист1!N195</f>
        <v>0</v>
      </c>
      <c r="D195" s="155">
        <f>Лист1!K195*Лист1!N195</f>
        <v>0</v>
      </c>
    </row>
    <row r="196" spans="1:4" s="781" customFormat="1" ht="14.4" customHeight="1">
      <c r="A196" s="1156" t="s">
        <v>2698</v>
      </c>
      <c r="B196" s="155">
        <f>Лист1!I196*Лист1!N196</f>
        <v>0</v>
      </c>
      <c r="C196" s="155">
        <f>Лист1!J196*Лист1!N196</f>
        <v>0</v>
      </c>
      <c r="D196" s="155">
        <f>Лист1!K196*Лист1!N196</f>
        <v>0</v>
      </c>
    </row>
    <row r="197" spans="1:4" s="781" customFormat="1" ht="14.4" customHeight="1">
      <c r="A197" s="1156" t="s">
        <v>2699</v>
      </c>
      <c r="B197" s="155">
        <f>Лист1!I197*Лист1!N197</f>
        <v>0</v>
      </c>
      <c r="C197" s="155">
        <f>Лист1!J197*Лист1!N197</f>
        <v>0</v>
      </c>
      <c r="D197" s="155">
        <f>Лист1!K197*Лист1!N197</f>
        <v>0</v>
      </c>
    </row>
    <row r="198" spans="1:4" s="781" customFormat="1" ht="14.4" customHeight="1">
      <c r="A198" s="1156" t="s">
        <v>2700</v>
      </c>
      <c r="B198" s="155">
        <f>Лист1!I198*Лист1!N198</f>
        <v>0</v>
      </c>
      <c r="C198" s="155">
        <f>Лист1!J198*Лист1!N198</f>
        <v>0</v>
      </c>
      <c r="D198" s="155">
        <f>Лист1!K198*Лист1!N198</f>
        <v>0</v>
      </c>
    </row>
    <row r="199" spans="1:4" s="781" customFormat="1" ht="14.4" customHeight="1" thickBot="1">
      <c r="A199" s="1156" t="s">
        <v>2701</v>
      </c>
      <c r="B199" s="155">
        <f>Лист1!I199*Лист1!N199</f>
        <v>0</v>
      </c>
      <c r="C199" s="155">
        <f>Лист1!J199*Лист1!N199</f>
        <v>0</v>
      </c>
      <c r="D199" s="155">
        <f>Лист1!K199*Лист1!N199</f>
        <v>0</v>
      </c>
    </row>
    <row r="200" spans="1:4" ht="14.4" customHeight="1" thickBot="1">
      <c r="A200" s="14" t="s">
        <v>1037</v>
      </c>
      <c r="B200" s="155">
        <f>Лист1!I200*Лист1!N200</f>
        <v>0</v>
      </c>
      <c r="C200" s="155">
        <f>Лист1!J200*Лист1!N200</f>
        <v>0</v>
      </c>
      <c r="D200" s="155">
        <f>Лист1!K200*Лист1!N200</f>
        <v>0</v>
      </c>
    </row>
    <row r="201" spans="1:4" s="161" customFormat="1" ht="14.4" customHeight="1">
      <c r="A201" s="176" t="s">
        <v>1328</v>
      </c>
      <c r="B201" s="155">
        <f>Лист1!I201*Лист1!N201</f>
        <v>0</v>
      </c>
      <c r="C201" s="155">
        <f>Лист1!J201*Лист1!N201</f>
        <v>0</v>
      </c>
      <c r="D201" s="155">
        <f>Лист1!K201*Лист1!N201</f>
        <v>0</v>
      </c>
    </row>
    <row r="202" spans="1:4" s="93" customFormat="1" ht="14.4" customHeight="1">
      <c r="A202" s="124" t="s">
        <v>1047</v>
      </c>
      <c r="B202" s="155">
        <f>Лист1!I202*Лист1!N202</f>
        <v>0</v>
      </c>
      <c r="C202" s="155">
        <f>Лист1!J202*Лист1!N202</f>
        <v>0</v>
      </c>
      <c r="D202" s="155">
        <f>Лист1!K202*Лист1!N202</f>
        <v>0</v>
      </c>
    </row>
    <row r="203" spans="1:4" s="93" customFormat="1" ht="14.4" customHeight="1" thickBot="1">
      <c r="A203" s="80" t="s">
        <v>1038</v>
      </c>
      <c r="B203" s="155">
        <f>Лист1!I203*Лист1!N203</f>
        <v>0</v>
      </c>
      <c r="C203" s="155">
        <f>Лист1!J203*Лист1!N203</f>
        <v>0</v>
      </c>
      <c r="D203" s="155">
        <f>Лист1!K203*Лист1!N203</f>
        <v>0</v>
      </c>
    </row>
    <row r="204" spans="1:4" ht="14.4" customHeight="1" thickBot="1">
      <c r="A204" s="14" t="s">
        <v>88</v>
      </c>
      <c r="B204" s="155">
        <f>Лист1!I204*Лист1!N204</f>
        <v>0</v>
      </c>
      <c r="C204" s="155">
        <f>Лист1!J204*Лист1!N204</f>
        <v>0</v>
      </c>
      <c r="D204" s="155">
        <f>Лист1!K204*Лист1!N204</f>
        <v>0</v>
      </c>
    </row>
    <row r="205" spans="1:4" s="93" customFormat="1" ht="14.4" customHeight="1">
      <c r="A205" s="15" t="s">
        <v>1914</v>
      </c>
      <c r="B205" s="155">
        <f>Лист1!I205*Лист1!N205</f>
        <v>0</v>
      </c>
      <c r="C205" s="155">
        <f>Лист1!J205*Лист1!N205</f>
        <v>0</v>
      </c>
      <c r="D205" s="155">
        <f>Лист1!K205*Лист1!N205</f>
        <v>0</v>
      </c>
    </row>
    <row r="206" spans="1:4" ht="14.4" customHeight="1">
      <c r="A206" s="15" t="s">
        <v>1915</v>
      </c>
      <c r="B206" s="155">
        <f>Лист1!I206*Лист1!N206</f>
        <v>0</v>
      </c>
      <c r="C206" s="155">
        <f>Лист1!J206*Лист1!N206</f>
        <v>0</v>
      </c>
      <c r="D206" s="155">
        <f>Лист1!K206*Лист1!N206</f>
        <v>0</v>
      </c>
    </row>
    <row r="207" spans="1:4" ht="14.4" customHeight="1">
      <c r="A207" s="16" t="s">
        <v>1916</v>
      </c>
      <c r="B207" s="155">
        <f>Лист1!I207*Лист1!N207</f>
        <v>0</v>
      </c>
      <c r="C207" s="155">
        <f>Лист1!J207*Лист1!N207</f>
        <v>0</v>
      </c>
      <c r="D207" s="155">
        <f>Лист1!K207*Лист1!N207</f>
        <v>0</v>
      </c>
    </row>
    <row r="208" spans="1:4" ht="14.4" customHeight="1">
      <c r="A208" s="16" t="s">
        <v>1917</v>
      </c>
      <c r="B208" s="155">
        <f>Лист1!I208*Лист1!N208</f>
        <v>0</v>
      </c>
      <c r="C208" s="155">
        <f>Лист1!J208*Лист1!N208</f>
        <v>0</v>
      </c>
      <c r="D208" s="155">
        <f>Лист1!K208*Лист1!N208</f>
        <v>0</v>
      </c>
    </row>
    <row r="209" spans="1:4" ht="14.4" customHeight="1">
      <c r="A209" s="16" t="s">
        <v>1918</v>
      </c>
      <c r="B209" s="155">
        <f>Лист1!I209*Лист1!N209</f>
        <v>0</v>
      </c>
      <c r="C209" s="155">
        <f>Лист1!J209*Лист1!N209</f>
        <v>0</v>
      </c>
      <c r="D209" s="155">
        <f>Лист1!K209*Лист1!N209</f>
        <v>0</v>
      </c>
    </row>
    <row r="210" spans="1:4" ht="14.4" customHeight="1">
      <c r="A210" s="16" t="s">
        <v>1919</v>
      </c>
      <c r="B210" s="155">
        <f>Лист1!I210*Лист1!N210</f>
        <v>0</v>
      </c>
      <c r="C210" s="155">
        <f>Лист1!J210*Лист1!N210</f>
        <v>0</v>
      </c>
      <c r="D210" s="155">
        <f>Лист1!K210*Лист1!N210</f>
        <v>0</v>
      </c>
    </row>
    <row r="211" spans="1:4" s="154" customFormat="1" ht="14.4" customHeight="1">
      <c r="A211" s="181" t="s">
        <v>1995</v>
      </c>
      <c r="B211" s="155">
        <f>Лист1!I211*Лист1!N211</f>
        <v>0</v>
      </c>
      <c r="C211" s="155">
        <f>Лист1!J211*Лист1!N211</f>
        <v>0</v>
      </c>
      <c r="D211" s="155">
        <f>Лист1!K211*Лист1!N211</f>
        <v>0</v>
      </c>
    </row>
    <row r="212" spans="1:4" s="154" customFormat="1" ht="14.4" customHeight="1">
      <c r="A212" s="181" t="s">
        <v>1996</v>
      </c>
      <c r="B212" s="155">
        <f>Лист1!I212*Лист1!N212</f>
        <v>0</v>
      </c>
      <c r="C212" s="155">
        <f>Лист1!J212*Лист1!N212</f>
        <v>0</v>
      </c>
      <c r="D212" s="155">
        <f>Лист1!K212*Лист1!N212</f>
        <v>0</v>
      </c>
    </row>
    <row r="213" spans="1:4" s="154" customFormat="1" ht="14.4" customHeight="1">
      <c r="A213" s="181" t="s">
        <v>1997</v>
      </c>
      <c r="B213" s="155">
        <f>Лист1!I213*Лист1!N213</f>
        <v>0</v>
      </c>
      <c r="C213" s="155">
        <f>Лист1!J213*Лист1!N213</f>
        <v>0</v>
      </c>
      <c r="D213" s="155">
        <f>Лист1!K213*Лист1!N213</f>
        <v>0</v>
      </c>
    </row>
    <row r="214" spans="1:4" s="154" customFormat="1" ht="14.4" customHeight="1">
      <c r="A214" s="181" t="s">
        <v>1998</v>
      </c>
      <c r="B214" s="155">
        <f>Лист1!I214*Лист1!N214</f>
        <v>0</v>
      </c>
      <c r="C214" s="155">
        <f>Лист1!J214*Лист1!N214</f>
        <v>0</v>
      </c>
      <c r="D214" s="155">
        <f>Лист1!K214*Лист1!N214</f>
        <v>0</v>
      </c>
    </row>
    <row r="215" spans="1:4" ht="14.4" customHeight="1">
      <c r="A215" s="16" t="s">
        <v>390</v>
      </c>
      <c r="B215" s="155">
        <f>Лист1!I215*Лист1!N215</f>
        <v>0</v>
      </c>
      <c r="C215" s="155">
        <f>Лист1!J215*Лист1!N215</f>
        <v>0</v>
      </c>
      <c r="D215" s="155">
        <f>Лист1!K215*Лист1!N215</f>
        <v>0</v>
      </c>
    </row>
    <row r="216" spans="1:4" ht="14.4" customHeight="1">
      <c r="A216" s="15" t="s">
        <v>391</v>
      </c>
      <c r="B216" s="155">
        <f>Лист1!I216*Лист1!N216</f>
        <v>0</v>
      </c>
      <c r="C216" s="155">
        <f>Лист1!J216*Лист1!N216</f>
        <v>0</v>
      </c>
      <c r="D216" s="155">
        <f>Лист1!K216*Лист1!N216</f>
        <v>0</v>
      </c>
    </row>
    <row r="217" spans="1:4" ht="14.4" customHeight="1">
      <c r="A217" s="15" t="s">
        <v>392</v>
      </c>
      <c r="B217" s="155">
        <f>Лист1!I217*Лист1!N217</f>
        <v>0</v>
      </c>
      <c r="C217" s="155">
        <f>Лист1!J217*Лист1!N217</f>
        <v>0</v>
      </c>
      <c r="D217" s="155">
        <f>Лист1!K217*Лист1!N217</f>
        <v>0</v>
      </c>
    </row>
    <row r="218" spans="1:4" ht="14.4" customHeight="1">
      <c r="A218" s="18" t="s">
        <v>393</v>
      </c>
      <c r="B218" s="155">
        <f>Лист1!I218*Лист1!N218</f>
        <v>0</v>
      </c>
      <c r="C218" s="155">
        <f>Лист1!J218*Лист1!N218</f>
        <v>0</v>
      </c>
      <c r="D218" s="155">
        <f>Лист1!K218*Лист1!N218</f>
        <v>0</v>
      </c>
    </row>
    <row r="219" spans="1:4" s="154" customFormat="1" ht="14.4" customHeight="1">
      <c r="A219" s="18" t="s">
        <v>1538</v>
      </c>
      <c r="B219" s="155">
        <f>Лист1!I219*Лист1!N219</f>
        <v>0</v>
      </c>
      <c r="C219" s="155">
        <f>Лист1!J219*Лист1!N219</f>
        <v>0</v>
      </c>
      <c r="D219" s="155">
        <f>Лист1!K219*Лист1!N219</f>
        <v>0</v>
      </c>
    </row>
    <row r="220" spans="1:4" ht="14.4" customHeight="1">
      <c r="A220" s="16" t="s">
        <v>394</v>
      </c>
      <c r="B220" s="155">
        <f>Лист1!I220*Лист1!N220</f>
        <v>0</v>
      </c>
      <c r="C220" s="155">
        <f>Лист1!J220*Лист1!N220</f>
        <v>0</v>
      </c>
      <c r="D220" s="155">
        <f>Лист1!K220*Лист1!N220</f>
        <v>0</v>
      </c>
    </row>
    <row r="221" spans="1:4" ht="14.4" customHeight="1">
      <c r="A221" s="29" t="s">
        <v>1920</v>
      </c>
      <c r="B221" s="155">
        <f>Лист1!I221*Лист1!N221</f>
        <v>0</v>
      </c>
      <c r="C221" s="155">
        <f>Лист1!J221*Лист1!N221</f>
        <v>0</v>
      </c>
      <c r="D221" s="155">
        <f>Лист1!K221*Лист1!N221</f>
        <v>0</v>
      </c>
    </row>
    <row r="222" spans="1:4" ht="14.4" customHeight="1">
      <c r="A222" s="18" t="s">
        <v>1578</v>
      </c>
      <c r="B222" s="155">
        <f>Лист1!I222*Лист1!N222</f>
        <v>0</v>
      </c>
      <c r="C222" s="155">
        <f>Лист1!J222*Лист1!N222</f>
        <v>0</v>
      </c>
      <c r="D222" s="155">
        <f>Лист1!K222*Лист1!N222</f>
        <v>0</v>
      </c>
    </row>
    <row r="223" spans="1:4" ht="14.4" customHeight="1">
      <c r="A223" s="21" t="s">
        <v>1921</v>
      </c>
      <c r="B223" s="155">
        <f>Лист1!I223*Лист1!N223</f>
        <v>0</v>
      </c>
      <c r="C223" s="155">
        <f>Лист1!J223*Лист1!N223</f>
        <v>0</v>
      </c>
      <c r="D223" s="155">
        <f>Лист1!K223*Лист1!N223</f>
        <v>0</v>
      </c>
    </row>
    <row r="224" spans="1:4" s="154" customFormat="1" ht="14.4" customHeight="1">
      <c r="A224" s="724" t="s">
        <v>2203</v>
      </c>
      <c r="B224" s="155">
        <f>Лист1!I224*Лист1!N224</f>
        <v>0</v>
      </c>
      <c r="C224" s="155">
        <f>Лист1!J224*Лист1!N224</f>
        <v>0</v>
      </c>
      <c r="D224" s="155">
        <f>Лист1!K224*Лист1!N224</f>
        <v>0</v>
      </c>
    </row>
    <row r="225" spans="1:4" s="154" customFormat="1" ht="14.4" customHeight="1" thickBot="1">
      <c r="A225" s="27" t="s">
        <v>1643</v>
      </c>
      <c r="B225" s="155">
        <f>Лист1!I225*Лист1!N225</f>
        <v>0</v>
      </c>
      <c r="C225" s="155">
        <f>Лист1!J225*Лист1!N225</f>
        <v>0</v>
      </c>
      <c r="D225" s="155">
        <f>Лист1!K225*Лист1!N225</f>
        <v>0</v>
      </c>
    </row>
    <row r="226" spans="1:4" ht="14.4" customHeight="1" thickBot="1">
      <c r="A226" s="163" t="s">
        <v>1701</v>
      </c>
      <c r="B226" s="155">
        <f>Лист1!I226*Лист1!N226</f>
        <v>0</v>
      </c>
      <c r="C226" s="155">
        <f>Лист1!J226*Лист1!N226</f>
        <v>0</v>
      </c>
      <c r="D226" s="155">
        <f>Лист1!K226*Лист1!N226</f>
        <v>0</v>
      </c>
    </row>
    <row r="227" spans="1:4" s="154" customFormat="1" ht="14.4" customHeight="1">
      <c r="A227" s="68" t="s">
        <v>1206</v>
      </c>
      <c r="B227" s="155">
        <f>Лист1!I227*Лист1!N227</f>
        <v>0</v>
      </c>
      <c r="C227" s="155">
        <f>Лист1!J227*Лист1!N227</f>
        <v>0</v>
      </c>
      <c r="D227" s="155">
        <f>Лист1!K227*Лист1!N227</f>
        <v>0</v>
      </c>
    </row>
    <row r="228" spans="1:4" s="154" customFormat="1" ht="14.4" customHeight="1">
      <c r="A228" s="156" t="s">
        <v>1207</v>
      </c>
      <c r="B228" s="155">
        <f>Лист1!I228*Лист1!N228</f>
        <v>0</v>
      </c>
      <c r="C228" s="155">
        <f>Лист1!J228*Лист1!N228</f>
        <v>0</v>
      </c>
      <c r="D228" s="155">
        <f>Лист1!K228*Лист1!N228</f>
        <v>0</v>
      </c>
    </row>
    <row r="229" spans="1:4" s="154" customFormat="1" ht="14.4" customHeight="1">
      <c r="A229" s="721" t="s">
        <v>2197</v>
      </c>
      <c r="B229" s="155">
        <f>Лист1!I229*Лист1!N229</f>
        <v>0</v>
      </c>
      <c r="C229" s="155">
        <f>Лист1!J229*Лист1!N229</f>
        <v>0</v>
      </c>
      <c r="D229" s="155">
        <f>Лист1!K229*Лист1!N229</f>
        <v>0</v>
      </c>
    </row>
    <row r="230" spans="1:4" s="154" customFormat="1" ht="14.4" customHeight="1">
      <c r="A230" s="156" t="s">
        <v>1210</v>
      </c>
      <c r="B230" s="155">
        <f>Лист1!I230*Лист1!N230</f>
        <v>0</v>
      </c>
      <c r="C230" s="155">
        <f>Лист1!J230*Лист1!N230</f>
        <v>0</v>
      </c>
      <c r="D230" s="155">
        <f>Лист1!K230*Лист1!N230</f>
        <v>0</v>
      </c>
    </row>
    <row r="231" spans="1:4" s="154" customFormat="1" ht="14.4" customHeight="1">
      <c r="A231" s="721" t="s">
        <v>2198</v>
      </c>
      <c r="B231" s="155">
        <f>Лист1!I231*Лист1!N231</f>
        <v>0</v>
      </c>
      <c r="C231" s="155">
        <f>Лист1!J231*Лист1!N231</f>
        <v>0</v>
      </c>
      <c r="D231" s="155">
        <f>Лист1!K231*Лист1!N231</f>
        <v>0</v>
      </c>
    </row>
    <row r="232" spans="1:4" s="154" customFormat="1" ht="14.4" customHeight="1">
      <c r="A232" s="156" t="s">
        <v>1208</v>
      </c>
      <c r="B232" s="155">
        <f>Лист1!I232*Лист1!N232</f>
        <v>0</v>
      </c>
      <c r="C232" s="155">
        <f>Лист1!J232*Лист1!N232</f>
        <v>0</v>
      </c>
      <c r="D232" s="155">
        <f>Лист1!K232*Лист1!N232</f>
        <v>0</v>
      </c>
    </row>
    <row r="233" spans="1:4" s="154" customFormat="1" ht="14.4" customHeight="1">
      <c r="A233" s="156" t="s">
        <v>1209</v>
      </c>
      <c r="B233" s="155">
        <f>Лист1!I233*Лист1!N233</f>
        <v>0</v>
      </c>
      <c r="C233" s="155">
        <f>Лист1!J233*Лист1!N233</f>
        <v>0</v>
      </c>
      <c r="D233" s="155">
        <f>Лист1!K233*Лист1!N233</f>
        <v>0</v>
      </c>
    </row>
    <row r="234" spans="1:4" s="154" customFormat="1" ht="14.4" customHeight="1">
      <c r="A234" s="721" t="s">
        <v>2199</v>
      </c>
      <c r="B234" s="155">
        <f>Лист1!I234*Лист1!N234</f>
        <v>0</v>
      </c>
      <c r="C234" s="155">
        <f>Лист1!J234*Лист1!N234</f>
        <v>0</v>
      </c>
      <c r="D234" s="155">
        <f>Лист1!K234*Лист1!N234</f>
        <v>0</v>
      </c>
    </row>
    <row r="235" spans="1:4" ht="14.4" customHeight="1">
      <c r="A235" s="16" t="s">
        <v>395</v>
      </c>
      <c r="B235" s="155">
        <f>Лист1!I235*Лист1!N235</f>
        <v>0</v>
      </c>
      <c r="C235" s="155">
        <f>Лист1!J235*Лист1!N235</f>
        <v>0</v>
      </c>
      <c r="D235" s="155">
        <f>Лист1!K235*Лист1!N235</f>
        <v>0</v>
      </c>
    </row>
    <row r="236" spans="1:4" ht="14.4" customHeight="1">
      <c r="A236" s="16" t="s">
        <v>396</v>
      </c>
      <c r="B236" s="155">
        <f>Лист1!I236*Лист1!N236</f>
        <v>0</v>
      </c>
      <c r="C236" s="155">
        <f>Лист1!J236*Лист1!N236</f>
        <v>0</v>
      </c>
      <c r="D236" s="155">
        <f>Лист1!K236*Лист1!N236</f>
        <v>0</v>
      </c>
    </row>
    <row r="237" spans="1:4" s="154" customFormat="1" ht="14.4" customHeight="1">
      <c r="A237" s="722" t="s">
        <v>2200</v>
      </c>
      <c r="B237" s="155">
        <f>Лист1!I237*Лист1!N237</f>
        <v>0</v>
      </c>
      <c r="C237" s="155">
        <f>Лист1!J237*Лист1!N237</f>
        <v>0</v>
      </c>
      <c r="D237" s="155">
        <f>Лист1!K237*Лист1!N237</f>
        <v>0</v>
      </c>
    </row>
    <row r="238" spans="1:4" ht="14.4" customHeight="1">
      <c r="A238" s="16" t="s">
        <v>397</v>
      </c>
      <c r="B238" s="155">
        <f>Лист1!I238*Лист1!N238</f>
        <v>0</v>
      </c>
      <c r="C238" s="155">
        <f>Лист1!J238*Лист1!N238</f>
        <v>0</v>
      </c>
      <c r="D238" s="155">
        <f>Лист1!K238*Лист1!N238</f>
        <v>0</v>
      </c>
    </row>
    <row r="239" spans="1:4" s="154" customFormat="1" ht="14.4" customHeight="1">
      <c r="A239" s="723" t="s">
        <v>2201</v>
      </c>
      <c r="B239" s="155">
        <f>Лист1!I239*Лист1!N239</f>
        <v>0</v>
      </c>
      <c r="C239" s="155">
        <f>Лист1!J239*Лист1!N239</f>
        <v>0</v>
      </c>
      <c r="D239" s="155">
        <f>Лист1!K239*Лист1!N239</f>
        <v>0</v>
      </c>
    </row>
    <row r="240" spans="1:4" s="154" customFormat="1" ht="14.4" customHeight="1">
      <c r="A240" s="182" t="s">
        <v>1922</v>
      </c>
      <c r="B240" s="155">
        <f>Лист1!I240*Лист1!N240</f>
        <v>0</v>
      </c>
      <c r="C240" s="155">
        <f>Лист1!J240*Лист1!N240</f>
        <v>0</v>
      </c>
      <c r="D240" s="155">
        <f>Лист1!K240*Лист1!N240</f>
        <v>0</v>
      </c>
    </row>
    <row r="241" spans="1:4" s="154" customFormat="1" ht="14.4" customHeight="1">
      <c r="A241" s="182" t="s">
        <v>2227</v>
      </c>
      <c r="B241" s="155">
        <f>Лист1!I241*Лист1!N241</f>
        <v>0</v>
      </c>
      <c r="C241" s="155">
        <f>Лист1!J241*Лист1!N241</f>
        <v>0</v>
      </c>
      <c r="D241" s="155">
        <f>Лист1!K241*Лист1!N241</f>
        <v>0</v>
      </c>
    </row>
    <row r="242" spans="1:4" s="781" customFormat="1" ht="14.4" customHeight="1">
      <c r="A242" s="16" t="s">
        <v>434</v>
      </c>
      <c r="B242" s="155">
        <f>Лист1!I242*Лист1!N242</f>
        <v>0</v>
      </c>
      <c r="C242" s="155">
        <f>Лист1!J242*Лист1!N242</f>
        <v>0</v>
      </c>
      <c r="D242" s="155">
        <f>Лист1!K242*Лист1!N242</f>
        <v>0</v>
      </c>
    </row>
    <row r="243" spans="1:4" s="781" customFormat="1" ht="14.4" customHeight="1">
      <c r="A243" s="720" t="s">
        <v>2202</v>
      </c>
      <c r="B243" s="155">
        <f>Лист1!I243*Лист1!N243</f>
        <v>0</v>
      </c>
      <c r="C243" s="155">
        <f>Лист1!J243*Лист1!N243</f>
        <v>0</v>
      </c>
      <c r="D243" s="155">
        <f>Лист1!K243*Лист1!N243</f>
        <v>0</v>
      </c>
    </row>
    <row r="244" spans="1:4" s="154" customFormat="1" ht="14.4" customHeight="1">
      <c r="A244" s="78" t="s">
        <v>1196</v>
      </c>
      <c r="B244" s="155">
        <f>Лист1!I244*Лист1!N244</f>
        <v>0</v>
      </c>
      <c r="C244" s="155">
        <f>Лист1!J244*Лист1!N244</f>
        <v>0</v>
      </c>
      <c r="D244" s="155">
        <f>Лист1!K244*Лист1!N244</f>
        <v>0</v>
      </c>
    </row>
    <row r="245" spans="1:4" s="154" customFormat="1" ht="14.4" customHeight="1">
      <c r="A245" s="78" t="s">
        <v>1197</v>
      </c>
      <c r="B245" s="155">
        <f>Лист1!I245*Лист1!N245</f>
        <v>0</v>
      </c>
      <c r="C245" s="155">
        <f>Лист1!J245*Лист1!N245</f>
        <v>0</v>
      </c>
      <c r="D245" s="155">
        <f>Лист1!K245*Лист1!N245</f>
        <v>0</v>
      </c>
    </row>
    <row r="246" spans="1:4" s="154" customFormat="1" ht="14.4" customHeight="1">
      <c r="A246" s="78" t="s">
        <v>1198</v>
      </c>
      <c r="B246" s="155">
        <f>Лист1!I246*Лист1!N246</f>
        <v>0</v>
      </c>
      <c r="C246" s="155">
        <f>Лист1!J246*Лист1!N246</f>
        <v>0</v>
      </c>
      <c r="D246" s="155">
        <f>Лист1!K246*Лист1!N246</f>
        <v>0</v>
      </c>
    </row>
    <row r="247" spans="1:4" ht="14.4" customHeight="1">
      <c r="A247" s="78" t="s">
        <v>449</v>
      </c>
      <c r="B247" s="155">
        <f>Лист1!I247*Лист1!N247</f>
        <v>0</v>
      </c>
      <c r="C247" s="155">
        <f>Лист1!J247*Лист1!N247</f>
        <v>0</v>
      </c>
      <c r="D247" s="155">
        <f>Лист1!K247*Лист1!N247</f>
        <v>0</v>
      </c>
    </row>
    <row r="248" spans="1:4" ht="14.4" customHeight="1">
      <c r="A248" s="16" t="s">
        <v>398</v>
      </c>
      <c r="B248" s="155">
        <f>Лист1!I248*Лист1!N248</f>
        <v>0</v>
      </c>
      <c r="C248" s="155">
        <f>Лист1!J248*Лист1!N248</f>
        <v>0</v>
      </c>
      <c r="D248" s="155">
        <f>Лист1!K248*Лист1!N248</f>
        <v>0</v>
      </c>
    </row>
    <row r="249" spans="1:4" s="154" customFormat="1" ht="14.4" customHeight="1">
      <c r="A249" s="413" t="s">
        <v>1702</v>
      </c>
      <c r="B249" s="155">
        <f>Лист1!I249*Лист1!N249</f>
        <v>0</v>
      </c>
      <c r="C249" s="155">
        <f>Лист1!J249*Лист1!N249</f>
        <v>0</v>
      </c>
      <c r="D249" s="155">
        <f>Лист1!K249*Лист1!N249</f>
        <v>0</v>
      </c>
    </row>
    <row r="250" spans="1:4" s="154" customFormat="1" ht="14.4" customHeight="1">
      <c r="A250" s="464" t="s">
        <v>1705</v>
      </c>
      <c r="B250" s="155">
        <f>Лист1!I250*Лист1!N250</f>
        <v>0</v>
      </c>
      <c r="C250" s="155">
        <f>Лист1!J250*Лист1!N250</f>
        <v>0</v>
      </c>
      <c r="D250" s="155">
        <f>Лист1!K250*Лист1!N250</f>
        <v>0</v>
      </c>
    </row>
    <row r="251" spans="1:4" s="781" customFormat="1" ht="14.4" customHeight="1">
      <c r="A251" s="464" t="s">
        <v>2423</v>
      </c>
      <c r="B251" s="155">
        <f>Лист1!I251*Лист1!N251</f>
        <v>0</v>
      </c>
      <c r="C251" s="155">
        <f>Лист1!J251*Лист1!N251</f>
        <v>0</v>
      </c>
      <c r="D251" s="155">
        <f>Лист1!K251*Лист1!N251</f>
        <v>0</v>
      </c>
    </row>
    <row r="252" spans="1:4" s="781" customFormat="1" ht="14.4" customHeight="1">
      <c r="A252" s="464" t="s">
        <v>2425</v>
      </c>
      <c r="B252" s="155">
        <f>Лист1!I252*Лист1!N252</f>
        <v>0</v>
      </c>
      <c r="C252" s="155">
        <f>Лист1!J252*Лист1!N252</f>
        <v>0</v>
      </c>
      <c r="D252" s="155">
        <f>Лист1!K252*Лист1!N252</f>
        <v>0</v>
      </c>
    </row>
    <row r="253" spans="1:4" ht="14.4" customHeight="1" thickBot="1">
      <c r="A253" s="463" t="s">
        <v>57</v>
      </c>
      <c r="B253" s="155">
        <f>Лист1!I253*Лист1!N253</f>
        <v>0</v>
      </c>
      <c r="C253" s="155">
        <f>Лист1!J253*Лист1!N253</f>
        <v>0</v>
      </c>
      <c r="D253" s="155">
        <f>Лист1!K253*Лист1!N253</f>
        <v>0</v>
      </c>
    </row>
    <row r="254" spans="1:4" ht="14.4" customHeight="1">
      <c r="A254" s="23" t="s">
        <v>400</v>
      </c>
      <c r="B254" s="155">
        <f>Лист1!I254*Лист1!N254</f>
        <v>0</v>
      </c>
      <c r="C254" s="155">
        <f>Лист1!J254*Лист1!N254</f>
        <v>0</v>
      </c>
      <c r="D254" s="155">
        <f>Лист1!K254*Лист1!N254</f>
        <v>0</v>
      </c>
    </row>
    <row r="255" spans="1:4" ht="14.4" customHeight="1">
      <c r="A255" s="10" t="s">
        <v>399</v>
      </c>
      <c r="B255" s="155">
        <f>Лист1!I255*Лист1!N255</f>
        <v>0</v>
      </c>
      <c r="C255" s="155">
        <f>Лист1!J255*Лист1!N255</f>
        <v>0</v>
      </c>
      <c r="D255" s="155">
        <f>Лист1!K255*Лист1!N255</f>
        <v>0</v>
      </c>
    </row>
    <row r="256" spans="1:4" ht="14.4" customHeight="1">
      <c r="A256" s="202" t="s">
        <v>1923</v>
      </c>
      <c r="B256" s="155">
        <f>Лист1!I256*Лист1!N256</f>
        <v>0</v>
      </c>
      <c r="C256" s="155">
        <f>Лист1!J256*Лист1!N256</f>
        <v>0</v>
      </c>
      <c r="D256" s="155">
        <f>Лист1!K256*Лист1!N256</f>
        <v>0</v>
      </c>
    </row>
    <row r="257" spans="1:4" s="154" customFormat="1" ht="14.4" customHeight="1">
      <c r="A257" s="500" t="s">
        <v>2006</v>
      </c>
      <c r="B257" s="155">
        <f>Лист1!I257*Лист1!N257</f>
        <v>0</v>
      </c>
      <c r="C257" s="155">
        <f>Лист1!J257*Лист1!N257</f>
        <v>0</v>
      </c>
      <c r="D257" s="155">
        <f>Лист1!K257*Лист1!N257</f>
        <v>0</v>
      </c>
    </row>
    <row r="258" spans="1:4" s="154" customFormat="1" ht="14.4" customHeight="1" thickBot="1">
      <c r="A258" s="202" t="s">
        <v>1691</v>
      </c>
      <c r="B258" s="155">
        <f>Лист1!I258*Лист1!N258</f>
        <v>0</v>
      </c>
      <c r="C258" s="155">
        <f>Лист1!J258*Лист1!N258</f>
        <v>0</v>
      </c>
      <c r="D258" s="155">
        <f>Лист1!K258*Лист1!N258</f>
        <v>0</v>
      </c>
    </row>
    <row r="259" spans="1:4" ht="14.4" customHeight="1" thickBot="1">
      <c r="A259" s="14" t="s">
        <v>34</v>
      </c>
      <c r="B259" s="155">
        <f>Лист1!I259*Лист1!N259</f>
        <v>0</v>
      </c>
      <c r="C259" s="155">
        <f>Лист1!J259*Лист1!N259</f>
        <v>0</v>
      </c>
      <c r="D259" s="155">
        <f>Лист1!K259*Лист1!N259</f>
        <v>0</v>
      </c>
    </row>
    <row r="260" spans="1:4" ht="14.4" customHeight="1">
      <c r="A260" s="23" t="s">
        <v>401</v>
      </c>
      <c r="B260" s="155">
        <f>Лист1!I260*Лист1!N260</f>
        <v>0</v>
      </c>
      <c r="C260" s="155">
        <f>Лист1!J260*Лист1!N260</f>
        <v>0</v>
      </c>
      <c r="D260" s="155">
        <f>Лист1!K260*Лист1!N260</f>
        <v>0</v>
      </c>
    </row>
    <row r="261" spans="1:4" ht="14.4" customHeight="1">
      <c r="A261" s="10" t="s">
        <v>402</v>
      </c>
      <c r="B261" s="155">
        <f>Лист1!I261*Лист1!N261</f>
        <v>0</v>
      </c>
      <c r="C261" s="155">
        <f>Лист1!J261*Лист1!N261</f>
        <v>0</v>
      </c>
      <c r="D261" s="155">
        <f>Лист1!K261*Лист1!N261</f>
        <v>0</v>
      </c>
    </row>
    <row r="262" spans="1:4" ht="14.4" customHeight="1">
      <c r="A262" s="10" t="s">
        <v>403</v>
      </c>
      <c r="B262" s="155">
        <f>Лист1!I262*Лист1!N262</f>
        <v>0</v>
      </c>
      <c r="C262" s="155">
        <f>Лист1!J262*Лист1!N262</f>
        <v>0</v>
      </c>
      <c r="D262" s="155">
        <f>Лист1!K262*Лист1!N262</f>
        <v>0</v>
      </c>
    </row>
    <row r="263" spans="1:4" ht="14.4" customHeight="1">
      <c r="A263" s="10" t="s">
        <v>404</v>
      </c>
      <c r="B263" s="155">
        <f>Лист1!I263*Лист1!N263</f>
        <v>0</v>
      </c>
      <c r="C263" s="155">
        <f>Лист1!J263*Лист1!N263</f>
        <v>0</v>
      </c>
      <c r="D263" s="155">
        <f>Лист1!K263*Лист1!N263</f>
        <v>0</v>
      </c>
    </row>
    <row r="264" spans="1:4" ht="14.4" customHeight="1" thickBot="1">
      <c r="A264" s="13" t="s">
        <v>405</v>
      </c>
      <c r="B264" s="155">
        <f>Лист1!I264*Лист1!N264</f>
        <v>0</v>
      </c>
      <c r="C264" s="155">
        <f>Лист1!J264*Лист1!N264</f>
        <v>0</v>
      </c>
      <c r="D264" s="155">
        <f>Лист1!K264*Лист1!N264</f>
        <v>0</v>
      </c>
    </row>
    <row r="265" spans="1:4" ht="14.4" customHeight="1" thickBot="1">
      <c r="A265" s="14" t="s">
        <v>40</v>
      </c>
      <c r="B265" s="155">
        <f>Лист1!I265*Лист1!N265</f>
        <v>0</v>
      </c>
      <c r="C265" s="155">
        <f>Лист1!J265*Лист1!N265</f>
        <v>0</v>
      </c>
      <c r="D265" s="155">
        <f>Лист1!K265*Лист1!N265</f>
        <v>0</v>
      </c>
    </row>
    <row r="266" spans="1:4" ht="14.4" customHeight="1">
      <c r="A266" s="23" t="s">
        <v>406</v>
      </c>
      <c r="B266" s="155">
        <f>Лист1!I266*Лист1!N266</f>
        <v>0</v>
      </c>
      <c r="C266" s="155">
        <f>Лист1!J266*Лист1!N266</f>
        <v>0</v>
      </c>
      <c r="D266" s="155">
        <f>Лист1!K266*Лист1!N266</f>
        <v>0</v>
      </c>
    </row>
    <row r="267" spans="1:4" ht="14.4" customHeight="1">
      <c r="A267" s="10" t="s">
        <v>42</v>
      </c>
      <c r="B267" s="155">
        <f>Лист1!I267*Лист1!N267</f>
        <v>0</v>
      </c>
      <c r="C267" s="155">
        <f>Лист1!J267*Лист1!N267</f>
        <v>0</v>
      </c>
      <c r="D267" s="155">
        <f>Лист1!K267*Лист1!N267</f>
        <v>0</v>
      </c>
    </row>
    <row r="268" spans="1:4" ht="14.4" customHeight="1">
      <c r="A268" s="7" t="s">
        <v>285</v>
      </c>
      <c r="B268" s="155">
        <f>Лист1!I268*Лист1!N268</f>
        <v>0</v>
      </c>
      <c r="C268" s="155">
        <f>Лист1!J268*Лист1!N268</f>
        <v>0</v>
      </c>
      <c r="D268" s="155">
        <f>Лист1!K268*Лист1!N268</f>
        <v>0</v>
      </c>
    </row>
    <row r="269" spans="1:4" ht="14.4" customHeight="1">
      <c r="A269" s="44" t="s">
        <v>407</v>
      </c>
      <c r="B269" s="155">
        <f>Лист1!I269*Лист1!N269</f>
        <v>0</v>
      </c>
      <c r="C269" s="155">
        <f>Лист1!J269*Лист1!N269</f>
        <v>0</v>
      </c>
      <c r="D269" s="155">
        <f>Лист1!K269*Лист1!N269</f>
        <v>0</v>
      </c>
    </row>
    <row r="270" spans="1:4" s="154" customFormat="1" ht="14.4" customHeight="1">
      <c r="A270" s="181" t="s">
        <v>1494</v>
      </c>
      <c r="B270" s="155">
        <f>Лист1!I270*Лист1!N270</f>
        <v>0</v>
      </c>
      <c r="C270" s="155">
        <f>Лист1!J270*Лист1!N270</f>
        <v>0</v>
      </c>
      <c r="D270" s="155">
        <f>Лист1!K270*Лист1!N270</f>
        <v>0</v>
      </c>
    </row>
    <row r="271" spans="1:4" s="154" customFormat="1" ht="14.4" customHeight="1">
      <c r="A271" s="181" t="s">
        <v>1497</v>
      </c>
      <c r="B271" s="155">
        <f>Лист1!I271*Лист1!N271</f>
        <v>0</v>
      </c>
      <c r="C271" s="155">
        <f>Лист1!J271*Лист1!N271</f>
        <v>0</v>
      </c>
      <c r="D271" s="155">
        <f>Лист1!K271*Лист1!N271</f>
        <v>0</v>
      </c>
    </row>
    <row r="272" spans="1:4" s="154" customFormat="1" ht="14.4" customHeight="1">
      <c r="A272" s="181" t="s">
        <v>1500</v>
      </c>
      <c r="B272" s="155">
        <f>Лист1!I272*Лист1!N272</f>
        <v>0</v>
      </c>
      <c r="C272" s="155">
        <f>Лист1!J272*Лист1!N272</f>
        <v>0</v>
      </c>
      <c r="D272" s="155">
        <f>Лист1!K272*Лист1!N272</f>
        <v>0</v>
      </c>
    </row>
    <row r="273" spans="1:4" s="154" customFormat="1" ht="14.4" customHeight="1">
      <c r="A273" s="181" t="s">
        <v>1503</v>
      </c>
      <c r="B273" s="155">
        <f>Лист1!I273*Лист1!N273</f>
        <v>0</v>
      </c>
      <c r="C273" s="155">
        <f>Лист1!J273*Лист1!N273</f>
        <v>0</v>
      </c>
      <c r="D273" s="155">
        <f>Лист1!K273*Лист1!N273</f>
        <v>0</v>
      </c>
    </row>
    <row r="274" spans="1:4" ht="14.4" customHeight="1">
      <c r="A274" s="189" t="s">
        <v>105</v>
      </c>
      <c r="B274" s="155">
        <f>Лист1!I274*Лист1!N274</f>
        <v>0</v>
      </c>
      <c r="C274" s="155">
        <f>Лист1!J274*Лист1!N274</f>
        <v>0</v>
      </c>
      <c r="D274" s="155">
        <f>Лист1!K274*Лист1!N274</f>
        <v>0</v>
      </c>
    </row>
    <row r="275" spans="1:4" s="154" customFormat="1" ht="14.4" customHeight="1">
      <c r="A275" s="68" t="s">
        <v>1214</v>
      </c>
      <c r="B275" s="155">
        <f>Лист1!I275*Лист1!N275</f>
        <v>0</v>
      </c>
      <c r="C275" s="155">
        <f>Лист1!J275*Лист1!N275</f>
        <v>0</v>
      </c>
      <c r="D275" s="155">
        <f>Лист1!K275*Лист1!N275</f>
        <v>0</v>
      </c>
    </row>
    <row r="276" spans="1:4" s="154" customFormat="1" ht="14.4" customHeight="1">
      <c r="A276" s="156" t="s">
        <v>1216</v>
      </c>
      <c r="B276" s="155">
        <f>Лист1!I276*Лист1!N276</f>
        <v>0</v>
      </c>
      <c r="C276" s="155">
        <f>Лист1!J276*Лист1!N276</f>
        <v>0</v>
      </c>
      <c r="D276" s="155">
        <f>Лист1!K276*Лист1!N276</f>
        <v>0</v>
      </c>
    </row>
    <row r="277" spans="1:4" s="154" customFormat="1" ht="14.4" customHeight="1">
      <c r="A277" s="156" t="s">
        <v>1218</v>
      </c>
      <c r="B277" s="155">
        <f>Лист1!I277*Лист1!N277</f>
        <v>0</v>
      </c>
      <c r="C277" s="155">
        <f>Лист1!J277*Лист1!N277</f>
        <v>0</v>
      </c>
      <c r="D277" s="155">
        <f>Лист1!K277*Лист1!N277</f>
        <v>0</v>
      </c>
    </row>
    <row r="278" spans="1:4" ht="14.4" customHeight="1">
      <c r="A278" s="6" t="s">
        <v>1874</v>
      </c>
      <c r="B278" s="155">
        <f>Лист1!I278*Лист1!N278</f>
        <v>0</v>
      </c>
      <c r="C278" s="155">
        <f>Лист1!J278*Лист1!N278</f>
        <v>0</v>
      </c>
      <c r="D278" s="155">
        <f>Лист1!K278*Лист1!N278</f>
        <v>0</v>
      </c>
    </row>
    <row r="279" spans="1:4" ht="14.4" customHeight="1">
      <c r="A279" s="16" t="s">
        <v>1924</v>
      </c>
      <c r="B279" s="155">
        <f>Лист1!I279*Лист1!N279</f>
        <v>0</v>
      </c>
      <c r="C279" s="155">
        <f>Лист1!J279*Лист1!N279</f>
        <v>0</v>
      </c>
      <c r="D279" s="155">
        <f>Лист1!K279*Лист1!N279</f>
        <v>0</v>
      </c>
    </row>
    <row r="280" spans="1:4" ht="14.4" customHeight="1">
      <c r="A280" s="16" t="s">
        <v>1925</v>
      </c>
      <c r="B280" s="155">
        <f>Лист1!I280*Лист1!N280</f>
        <v>0</v>
      </c>
      <c r="C280" s="155">
        <f>Лист1!J280*Лист1!N280</f>
        <v>0</v>
      </c>
      <c r="D280" s="155">
        <f>Лист1!K280*Лист1!N280</f>
        <v>0</v>
      </c>
    </row>
    <row r="281" spans="1:4" ht="14.4" customHeight="1">
      <c r="A281" s="16" t="s">
        <v>1926</v>
      </c>
      <c r="B281" s="155">
        <f>Лист1!I281*Лист1!N281</f>
        <v>0</v>
      </c>
      <c r="C281" s="155">
        <f>Лист1!J281*Лист1!N281</f>
        <v>0</v>
      </c>
      <c r="D281" s="155">
        <f>Лист1!K281*Лист1!N281</f>
        <v>0</v>
      </c>
    </row>
    <row r="282" spans="1:4" ht="14.4" customHeight="1">
      <c r="A282" s="16" t="s">
        <v>1875</v>
      </c>
      <c r="B282" s="155">
        <f>Лист1!I282*Лист1!N282</f>
        <v>0</v>
      </c>
      <c r="C282" s="155">
        <f>Лист1!J282*Лист1!N282</f>
        <v>0</v>
      </c>
      <c r="D282" s="155">
        <f>Лист1!K282*Лист1!N282</f>
        <v>0</v>
      </c>
    </row>
    <row r="283" spans="1:4" s="781" customFormat="1" ht="14.4" customHeight="1">
      <c r="A283" s="16" t="s">
        <v>435</v>
      </c>
      <c r="B283" s="155">
        <f>Лист1!I283*Лист1!N283</f>
        <v>0</v>
      </c>
      <c r="C283" s="155">
        <f>Лист1!J283*Лист1!N283</f>
        <v>0</v>
      </c>
      <c r="D283" s="155">
        <f>Лист1!K283*Лист1!N283</f>
        <v>0</v>
      </c>
    </row>
    <row r="284" spans="1:4" ht="14.4" customHeight="1" thickBot="1">
      <c r="A284" s="21" t="s">
        <v>1927</v>
      </c>
      <c r="B284" s="155">
        <f>Лист1!I284*Лист1!N284</f>
        <v>0</v>
      </c>
      <c r="C284" s="155">
        <f>Лист1!J284*Лист1!N284</f>
        <v>0</v>
      </c>
      <c r="D284" s="155">
        <f>Лист1!K284*Лист1!N284</f>
        <v>0</v>
      </c>
    </row>
    <row r="285" spans="1:4" ht="14.4" customHeight="1">
      <c r="A285" s="190" t="s">
        <v>44</v>
      </c>
      <c r="B285" s="155">
        <f>Лист1!I285*Лист1!N285</f>
        <v>0</v>
      </c>
      <c r="C285" s="155">
        <f>Лист1!J285*Лист1!N285</f>
        <v>0</v>
      </c>
      <c r="D285" s="155">
        <f>Лист1!K285*Лист1!N285</f>
        <v>0</v>
      </c>
    </row>
    <row r="286" spans="1:4" s="154" customFormat="1" ht="14.4" customHeight="1">
      <c r="A286" s="185" t="s">
        <v>1928</v>
      </c>
      <c r="B286" s="155">
        <f>Лист1!I286*Лист1!N286</f>
        <v>0</v>
      </c>
      <c r="C286" s="155">
        <f>Лист1!J286*Лист1!N286</f>
        <v>0</v>
      </c>
      <c r="D286" s="155">
        <f>Лист1!K286*Лист1!N286</f>
        <v>0</v>
      </c>
    </row>
    <row r="287" spans="1:4" s="154" customFormat="1" ht="14.4" customHeight="1">
      <c r="A287" s="24" t="s">
        <v>1508</v>
      </c>
      <c r="B287" s="155">
        <f>Лист1!I287*Лист1!N287</f>
        <v>0</v>
      </c>
      <c r="C287" s="155">
        <f>Лист1!J287*Лист1!N287</f>
        <v>0</v>
      </c>
      <c r="D287" s="155">
        <f>Лист1!K287*Лист1!N287</f>
        <v>0</v>
      </c>
    </row>
    <row r="288" spans="1:4" s="154" customFormat="1" ht="14.4" customHeight="1">
      <c r="A288" s="68" t="s">
        <v>1175</v>
      </c>
      <c r="B288" s="155">
        <f>Лист1!I288*Лист1!N288</f>
        <v>0</v>
      </c>
      <c r="C288" s="155">
        <f>Лист1!J288*Лист1!N288</f>
        <v>0</v>
      </c>
      <c r="D288" s="155">
        <f>Лист1!K288*Лист1!N288</f>
        <v>0</v>
      </c>
    </row>
    <row r="289" spans="1:4" s="154" customFormat="1" ht="28.95" customHeight="1">
      <c r="A289" s="68" t="s">
        <v>1876</v>
      </c>
      <c r="B289" s="155">
        <f>Лист1!I289*Лист1!N289</f>
        <v>0</v>
      </c>
      <c r="C289" s="155">
        <f>Лист1!J289*Лист1!N289</f>
        <v>0</v>
      </c>
      <c r="D289" s="155">
        <f>Лист1!K289*Лист1!N289</f>
        <v>0</v>
      </c>
    </row>
    <row r="290" spans="1:4" ht="14.4" customHeight="1">
      <c r="A290" s="24" t="s">
        <v>1929</v>
      </c>
      <c r="B290" s="155">
        <f>Лист1!I290*Лист1!N290</f>
        <v>0</v>
      </c>
      <c r="C290" s="155">
        <f>Лист1!J290*Лист1!N290</f>
        <v>0</v>
      </c>
      <c r="D290" s="155">
        <f>Лист1!K290*Лист1!N290</f>
        <v>0</v>
      </c>
    </row>
    <row r="291" spans="1:4" ht="14.4" customHeight="1">
      <c r="A291" s="25" t="s">
        <v>1930</v>
      </c>
      <c r="B291" s="155">
        <f>Лист1!I291*Лист1!N291</f>
        <v>0</v>
      </c>
      <c r="C291" s="155">
        <f>Лист1!J291*Лист1!N291</f>
        <v>0</v>
      </c>
      <c r="D291" s="155">
        <f>Лист1!K291*Лист1!N291</f>
        <v>0</v>
      </c>
    </row>
    <row r="292" spans="1:4" ht="14.4" customHeight="1">
      <c r="A292" s="10" t="s">
        <v>408</v>
      </c>
      <c r="B292" s="155">
        <f>Лист1!I292*Лист1!N292</f>
        <v>0</v>
      </c>
      <c r="C292" s="155">
        <f>Лист1!J292*Лист1!N292</f>
        <v>0</v>
      </c>
      <c r="D292" s="155">
        <f>Лист1!K292*Лист1!N292</f>
        <v>0</v>
      </c>
    </row>
    <row r="293" spans="1:4" ht="14.4" customHeight="1">
      <c r="A293" s="10" t="s">
        <v>409</v>
      </c>
      <c r="B293" s="155">
        <f>Лист1!I293*Лист1!N293</f>
        <v>0</v>
      </c>
      <c r="C293" s="155">
        <f>Лист1!J293*Лист1!N293</f>
        <v>0</v>
      </c>
      <c r="D293" s="155">
        <f>Лист1!K293*Лист1!N293</f>
        <v>0</v>
      </c>
    </row>
    <row r="294" spans="1:4" ht="14.4" customHeight="1">
      <c r="A294" s="10" t="s">
        <v>410</v>
      </c>
      <c r="B294" s="155">
        <f>Лист1!I294*Лист1!N294</f>
        <v>0</v>
      </c>
      <c r="C294" s="155">
        <f>Лист1!J294*Лист1!N294</f>
        <v>0</v>
      </c>
      <c r="D294" s="155">
        <f>Лист1!K294*Лист1!N294</f>
        <v>0</v>
      </c>
    </row>
    <row r="295" spans="1:4" ht="14.4" customHeight="1">
      <c r="A295" s="16" t="s">
        <v>1931</v>
      </c>
      <c r="B295" s="155">
        <f>Лист1!I295*Лист1!N295</f>
        <v>0</v>
      </c>
      <c r="C295" s="155">
        <f>Лист1!J295*Лист1!N295</f>
        <v>0</v>
      </c>
      <c r="D295" s="155">
        <f>Лист1!K295*Лист1!N295</f>
        <v>0</v>
      </c>
    </row>
    <row r="296" spans="1:4" ht="14.4" customHeight="1">
      <c r="A296" s="16" t="s">
        <v>1932</v>
      </c>
      <c r="B296" s="155">
        <f>Лист1!I296*Лист1!N296</f>
        <v>0</v>
      </c>
      <c r="C296" s="155">
        <f>Лист1!J296*Лист1!N296</f>
        <v>0</v>
      </c>
      <c r="D296" s="155">
        <f>Лист1!K296*Лист1!N296</f>
        <v>0</v>
      </c>
    </row>
    <row r="297" spans="1:4" ht="14.4" customHeight="1">
      <c r="A297" s="16" t="s">
        <v>1933</v>
      </c>
      <c r="B297" s="155">
        <f>Лист1!I297*Лист1!N297</f>
        <v>0</v>
      </c>
      <c r="C297" s="155">
        <f>Лист1!J297*Лист1!N297</f>
        <v>0</v>
      </c>
      <c r="D297" s="155">
        <f>Лист1!K297*Лист1!N297</f>
        <v>0</v>
      </c>
    </row>
    <row r="298" spans="1:4" ht="14.4" customHeight="1">
      <c r="A298" s="16" t="s">
        <v>471</v>
      </c>
      <c r="B298" s="155">
        <f>Лист1!I298*Лист1!N298</f>
        <v>0</v>
      </c>
      <c r="C298" s="155">
        <f>Лист1!J298*Лист1!N298</f>
        <v>0</v>
      </c>
      <c r="D298" s="155">
        <f>Лист1!K298*Лист1!N298</f>
        <v>0</v>
      </c>
    </row>
    <row r="299" spans="1:4" ht="14.4" customHeight="1">
      <c r="A299" s="16" t="s">
        <v>472</v>
      </c>
      <c r="B299" s="155">
        <f>Лист1!I299*Лист1!N299</f>
        <v>0</v>
      </c>
      <c r="C299" s="155">
        <f>Лист1!J299*Лист1!N299</f>
        <v>0</v>
      </c>
      <c r="D299" s="155">
        <f>Лист1!K299*Лист1!N299</f>
        <v>0</v>
      </c>
    </row>
    <row r="300" spans="1:4" ht="14.4" customHeight="1">
      <c r="A300" s="16" t="s">
        <v>473</v>
      </c>
      <c r="B300" s="155">
        <f>Лист1!I300*Лист1!N300</f>
        <v>0</v>
      </c>
      <c r="C300" s="155">
        <f>Лист1!J300*Лист1!N300</f>
        <v>0</v>
      </c>
      <c r="D300" s="155">
        <f>Лист1!K300*Лист1!N300</f>
        <v>0</v>
      </c>
    </row>
    <row r="301" spans="1:4" s="154" customFormat="1" ht="14.4" customHeight="1">
      <c r="A301" s="385" t="s">
        <v>2090</v>
      </c>
      <c r="B301" s="155">
        <f>Лист1!I301*Лист1!N301</f>
        <v>0</v>
      </c>
      <c r="C301" s="155">
        <f>Лист1!J301*Лист1!N301</f>
        <v>0</v>
      </c>
      <c r="D301" s="155">
        <f>Лист1!K301*Лист1!N301</f>
        <v>0</v>
      </c>
    </row>
    <row r="302" spans="1:4" s="154" customFormat="1" ht="14.4" customHeight="1">
      <c r="A302" s="385" t="s">
        <v>2093</v>
      </c>
      <c r="B302" s="155">
        <f>Лист1!I302*Лист1!N302</f>
        <v>0</v>
      </c>
      <c r="C302" s="155">
        <f>Лист1!J302*Лист1!N302</f>
        <v>0</v>
      </c>
      <c r="D302" s="155">
        <f>Лист1!K302*Лист1!N302</f>
        <v>0</v>
      </c>
    </row>
    <row r="303" spans="1:4" ht="14.4" customHeight="1">
      <c r="A303" s="16" t="s">
        <v>1877</v>
      </c>
      <c r="B303" s="155">
        <f>Лист1!I303*Лист1!N303</f>
        <v>0</v>
      </c>
      <c r="C303" s="155">
        <f>Лист1!J303*Лист1!N303</f>
        <v>0</v>
      </c>
      <c r="D303" s="155">
        <f>Лист1!K303*Лист1!N303</f>
        <v>0</v>
      </c>
    </row>
    <row r="304" spans="1:4" ht="14.4" customHeight="1">
      <c r="A304" s="16" t="s">
        <v>1878</v>
      </c>
      <c r="B304" s="155">
        <f>Лист1!I304*Лист1!N304</f>
        <v>0</v>
      </c>
      <c r="C304" s="155">
        <f>Лист1!J304*Лист1!N304</f>
        <v>0</v>
      </c>
      <c r="D304" s="155">
        <f>Лист1!K304*Лист1!N304</f>
        <v>0</v>
      </c>
    </row>
    <row r="305" spans="1:4" ht="14.4" customHeight="1">
      <c r="A305" s="16" t="s">
        <v>1879</v>
      </c>
      <c r="B305" s="155">
        <f>Лист1!I305*Лист1!N305</f>
        <v>0</v>
      </c>
      <c r="C305" s="155">
        <f>Лист1!J305*Лист1!N305</f>
        <v>0</v>
      </c>
      <c r="D305" s="155">
        <f>Лист1!K305*Лист1!N305</f>
        <v>0</v>
      </c>
    </row>
    <row r="306" spans="1:4" s="154" customFormat="1" ht="14.4" customHeight="1">
      <c r="A306" s="78" t="s">
        <v>1189</v>
      </c>
      <c r="B306" s="155">
        <f>Лист1!I306*Лист1!N306</f>
        <v>0</v>
      </c>
      <c r="C306" s="155">
        <f>Лист1!J306*Лист1!N306</f>
        <v>0</v>
      </c>
      <c r="D306" s="155">
        <f>Лист1!K306*Лист1!N306</f>
        <v>0</v>
      </c>
    </row>
    <row r="307" spans="1:4" s="154" customFormat="1" ht="14.4" customHeight="1">
      <c r="A307" s="78" t="s">
        <v>1195</v>
      </c>
      <c r="B307" s="155">
        <f>Лист1!I307*Лист1!N307</f>
        <v>0</v>
      </c>
      <c r="C307" s="155">
        <f>Лист1!J307*Лист1!N307</f>
        <v>0</v>
      </c>
      <c r="D307" s="155">
        <f>Лист1!K307*Лист1!N307</f>
        <v>0</v>
      </c>
    </row>
    <row r="308" spans="1:4" s="154" customFormat="1" ht="14.4" customHeight="1">
      <c r="A308" s="78" t="s">
        <v>1193</v>
      </c>
      <c r="B308" s="155">
        <f>Лист1!I308*Лист1!N308</f>
        <v>0</v>
      </c>
      <c r="C308" s="155">
        <f>Лист1!J308*Лист1!N308</f>
        <v>0</v>
      </c>
      <c r="D308" s="155">
        <f>Лист1!K308*Лист1!N308</f>
        <v>0</v>
      </c>
    </row>
    <row r="309" spans="1:4" s="154" customFormat="1" ht="14.4" customHeight="1">
      <c r="A309" s="78" t="s">
        <v>1194</v>
      </c>
      <c r="B309" s="155">
        <f>Лист1!I309*Лист1!N309</f>
        <v>0</v>
      </c>
      <c r="C309" s="155">
        <f>Лист1!J309*Лист1!N309</f>
        <v>0</v>
      </c>
      <c r="D309" s="155">
        <f>Лист1!K309*Лист1!N309</f>
        <v>0</v>
      </c>
    </row>
    <row r="310" spans="1:4" s="781" customFormat="1" ht="14.4" customHeight="1">
      <c r="A310" s="797" t="s">
        <v>2588</v>
      </c>
      <c r="B310" s="155">
        <f>Лист1!I310*Лист1!N310</f>
        <v>0</v>
      </c>
      <c r="C310" s="155">
        <f>Лист1!J310*Лист1!N310</f>
        <v>0</v>
      </c>
      <c r="D310" s="155">
        <f>Лист1!K310*Лист1!N310</f>
        <v>0</v>
      </c>
    </row>
    <row r="311" spans="1:4" ht="14.4" customHeight="1">
      <c r="A311" s="10" t="s">
        <v>411</v>
      </c>
      <c r="B311" s="155">
        <f>Лист1!I311*Лист1!N311</f>
        <v>0</v>
      </c>
      <c r="C311" s="155">
        <f>Лист1!J311*Лист1!N311</f>
        <v>0</v>
      </c>
      <c r="D311" s="155">
        <f>Лист1!K311*Лист1!N311</f>
        <v>0</v>
      </c>
    </row>
    <row r="312" spans="1:4" ht="14.4" customHeight="1">
      <c r="A312" s="10" t="s">
        <v>412</v>
      </c>
      <c r="B312" s="155">
        <f>Лист1!I312*Лист1!N312</f>
        <v>0</v>
      </c>
      <c r="C312" s="155">
        <f>Лист1!J312*Лист1!N312</f>
        <v>0</v>
      </c>
      <c r="D312" s="155">
        <f>Лист1!K312*Лист1!N312</f>
        <v>0</v>
      </c>
    </row>
    <row r="313" spans="1:4" ht="14.4" customHeight="1">
      <c r="A313" s="10" t="s">
        <v>413</v>
      </c>
      <c r="B313" s="155">
        <f>Лист1!I313*Лист1!N313</f>
        <v>0</v>
      </c>
      <c r="C313" s="155">
        <f>Лист1!J313*Лист1!N313</f>
        <v>0</v>
      </c>
      <c r="D313" s="155">
        <f>Лист1!K313*Лист1!N313</f>
        <v>0</v>
      </c>
    </row>
    <row r="314" spans="1:4" ht="14.4" customHeight="1">
      <c r="A314" s="10" t="s">
        <v>1934</v>
      </c>
      <c r="B314" s="155">
        <f>Лист1!I314*Лист1!N314</f>
        <v>0</v>
      </c>
      <c r="C314" s="155">
        <f>Лист1!J314*Лист1!N314</f>
        <v>0</v>
      </c>
      <c r="D314" s="155">
        <f>Лист1!K314*Лист1!N314</f>
        <v>0</v>
      </c>
    </row>
    <row r="315" spans="1:4" ht="14.4" customHeight="1">
      <c r="A315" s="10" t="s">
        <v>1935</v>
      </c>
      <c r="B315" s="155">
        <f>Лист1!I315*Лист1!N315</f>
        <v>0</v>
      </c>
      <c r="C315" s="155">
        <f>Лист1!J315*Лист1!N315</f>
        <v>0</v>
      </c>
      <c r="D315" s="155">
        <f>Лист1!K315*Лист1!N315</f>
        <v>0</v>
      </c>
    </row>
    <row r="316" spans="1:4" ht="14.4" customHeight="1">
      <c r="A316" s="10" t="s">
        <v>1936</v>
      </c>
      <c r="B316" s="155">
        <f>Лист1!I316*Лист1!N316</f>
        <v>0</v>
      </c>
      <c r="C316" s="155">
        <f>Лист1!J316*Лист1!N316</f>
        <v>0</v>
      </c>
      <c r="D316" s="155">
        <f>Лист1!K316*Лист1!N316</f>
        <v>0</v>
      </c>
    </row>
    <row r="317" spans="1:4" ht="14.4" customHeight="1">
      <c r="A317" s="16" t="s">
        <v>474</v>
      </c>
      <c r="B317" s="155">
        <f>Лист1!I317*Лист1!N317</f>
        <v>0</v>
      </c>
      <c r="C317" s="155">
        <f>Лист1!J317*Лист1!N317</f>
        <v>0</v>
      </c>
      <c r="D317" s="155">
        <f>Лист1!K317*Лист1!N317</f>
        <v>0</v>
      </c>
    </row>
    <row r="318" spans="1:4" ht="14.4" customHeight="1">
      <c r="A318" s="16" t="s">
        <v>475</v>
      </c>
      <c r="B318" s="155">
        <f>Лист1!I318*Лист1!N318</f>
        <v>0</v>
      </c>
      <c r="C318" s="155">
        <f>Лист1!J318*Лист1!N318</f>
        <v>0</v>
      </c>
      <c r="D318" s="155">
        <f>Лист1!K318*Лист1!N318</f>
        <v>0</v>
      </c>
    </row>
    <row r="319" spans="1:4" ht="14.4" customHeight="1">
      <c r="A319" s="16" t="s">
        <v>476</v>
      </c>
      <c r="B319" s="155">
        <f>Лист1!I319*Лист1!N319</f>
        <v>0</v>
      </c>
      <c r="C319" s="155">
        <f>Лист1!J319*Лист1!N319</f>
        <v>0</v>
      </c>
      <c r="D319" s="155">
        <f>Лист1!K319*Лист1!N319</f>
        <v>0</v>
      </c>
    </row>
    <row r="320" spans="1:4" ht="14.4" customHeight="1">
      <c r="A320" s="10" t="s">
        <v>1937</v>
      </c>
      <c r="B320" s="155">
        <f>Лист1!I320*Лист1!N320</f>
        <v>0</v>
      </c>
      <c r="C320" s="155">
        <f>Лист1!J320*Лист1!N320</f>
        <v>0</v>
      </c>
      <c r="D320" s="155">
        <f>Лист1!K320*Лист1!N320</f>
        <v>0</v>
      </c>
    </row>
    <row r="321" spans="1:4" ht="14.4" customHeight="1">
      <c r="A321" s="10" t="s">
        <v>1938</v>
      </c>
      <c r="B321" s="155">
        <f>Лист1!I321*Лист1!N321</f>
        <v>0</v>
      </c>
      <c r="C321" s="155">
        <f>Лист1!J321*Лист1!N321</f>
        <v>0</v>
      </c>
      <c r="D321" s="155">
        <f>Лист1!K321*Лист1!N321</f>
        <v>0</v>
      </c>
    </row>
    <row r="322" spans="1:4" ht="14.4" customHeight="1" thickBot="1">
      <c r="A322" s="13" t="s">
        <v>1939</v>
      </c>
      <c r="B322" s="155">
        <f>Лист1!I322*Лист1!N322</f>
        <v>0</v>
      </c>
      <c r="C322" s="155">
        <f>Лист1!J322*Лист1!N322</f>
        <v>0</v>
      </c>
      <c r="D322" s="155">
        <f>Лист1!K322*Лист1!N322</f>
        <v>0</v>
      </c>
    </row>
    <row r="323" spans="1:4" ht="14.4" customHeight="1">
      <c r="A323" s="158" t="s">
        <v>58</v>
      </c>
      <c r="B323" s="155">
        <f>Лист1!I323*Лист1!N323</f>
        <v>0</v>
      </c>
      <c r="C323" s="155">
        <f>Лист1!J323*Лист1!N323</f>
        <v>0</v>
      </c>
      <c r="D323" s="155">
        <f>Лист1!K323*Лист1!N323</f>
        <v>0</v>
      </c>
    </row>
    <row r="324" spans="1:4" s="154" customFormat="1" ht="14.4" customHeight="1">
      <c r="A324" s="156" t="s">
        <v>1164</v>
      </c>
      <c r="B324" s="155">
        <f>Лист1!I324*Лист1!N324</f>
        <v>0</v>
      </c>
      <c r="C324" s="155">
        <f>Лист1!J324*Лист1!N324</f>
        <v>0</v>
      </c>
      <c r="D324" s="155">
        <f>Лист1!K324*Лист1!N324</f>
        <v>0</v>
      </c>
    </row>
    <row r="325" spans="1:4" ht="14.4" customHeight="1">
      <c r="A325" s="68" t="s">
        <v>1940</v>
      </c>
      <c r="B325" s="155">
        <f>Лист1!I325*Лист1!N325</f>
        <v>0</v>
      </c>
      <c r="C325" s="155">
        <f>Лист1!J325*Лист1!N325</f>
        <v>0</v>
      </c>
      <c r="D325" s="155">
        <f>Лист1!K325*Лист1!N325</f>
        <v>0</v>
      </c>
    </row>
    <row r="326" spans="1:4" ht="14.4" customHeight="1">
      <c r="A326" s="25" t="s">
        <v>1941</v>
      </c>
      <c r="B326" s="155">
        <f>Лист1!I326*Лист1!N326</f>
        <v>0</v>
      </c>
      <c r="C326" s="155">
        <f>Лист1!J326*Лист1!N326</f>
        <v>0</v>
      </c>
      <c r="D326" s="155">
        <f>Лист1!K326*Лист1!N326</f>
        <v>0</v>
      </c>
    </row>
    <row r="327" spans="1:4" ht="14.4" customHeight="1">
      <c r="A327" s="25" t="s">
        <v>1942</v>
      </c>
      <c r="B327" s="155">
        <f>Лист1!I327*Лист1!N327</f>
        <v>0</v>
      </c>
      <c r="C327" s="155">
        <f>Лист1!J327*Лист1!N327</f>
        <v>0</v>
      </c>
      <c r="D327" s="155">
        <f>Лист1!K327*Лист1!N327</f>
        <v>0</v>
      </c>
    </row>
    <row r="328" spans="1:4" ht="14.4" customHeight="1">
      <c r="A328" s="25" t="s">
        <v>1943</v>
      </c>
      <c r="B328" s="155">
        <f>Лист1!I328*Лист1!N328</f>
        <v>0</v>
      </c>
      <c r="C328" s="155">
        <f>Лист1!J328*Лист1!N328</f>
        <v>0</v>
      </c>
      <c r="D328" s="155">
        <f>Лист1!K328*Лист1!N328</f>
        <v>0</v>
      </c>
    </row>
    <row r="329" spans="1:4" ht="14.4" customHeight="1">
      <c r="A329" s="27" t="s">
        <v>185</v>
      </c>
      <c r="B329" s="155">
        <f>Лист1!I329*Лист1!N329</f>
        <v>0</v>
      </c>
      <c r="C329" s="155">
        <f>Лист1!J329*Лист1!N329</f>
        <v>0</v>
      </c>
      <c r="D329" s="155">
        <f>Лист1!K329*Лист1!N329</f>
        <v>0</v>
      </c>
    </row>
    <row r="330" spans="1:4" ht="14.4" customHeight="1">
      <c r="A330" s="25" t="s">
        <v>1944</v>
      </c>
      <c r="B330" s="155">
        <f>Лист1!I330*Лист1!N330</f>
        <v>0</v>
      </c>
      <c r="C330" s="155">
        <f>Лист1!J330*Лист1!N330</f>
        <v>0</v>
      </c>
      <c r="D330" s="155">
        <f>Лист1!K330*Лист1!N330</f>
        <v>0</v>
      </c>
    </row>
    <row r="331" spans="1:4" ht="14.4" customHeight="1">
      <c r="A331" s="25" t="s">
        <v>1945</v>
      </c>
      <c r="B331" s="155">
        <f>Лист1!I331*Лист1!N331</f>
        <v>0</v>
      </c>
      <c r="C331" s="155">
        <f>Лист1!J331*Лист1!N331</f>
        <v>0</v>
      </c>
      <c r="D331" s="155">
        <f>Лист1!K331*Лист1!N331</f>
        <v>0</v>
      </c>
    </row>
    <row r="332" spans="1:4" ht="14.4" customHeight="1">
      <c r="A332" s="78" t="s">
        <v>1880</v>
      </c>
      <c r="B332" s="155">
        <f>Лист1!I332*Лист1!N332</f>
        <v>0</v>
      </c>
      <c r="C332" s="155">
        <f>Лист1!J332*Лист1!N332</f>
        <v>0</v>
      </c>
      <c r="D332" s="155">
        <f>Лист1!K332*Лист1!N332</f>
        <v>0</v>
      </c>
    </row>
    <row r="333" spans="1:4" ht="14.4" customHeight="1">
      <c r="A333" s="25" t="s">
        <v>1946</v>
      </c>
      <c r="B333" s="155">
        <f>Лист1!I333*Лист1!N333</f>
        <v>0</v>
      </c>
      <c r="C333" s="155">
        <f>Лист1!J333*Лист1!N333</f>
        <v>0</v>
      </c>
      <c r="D333" s="155">
        <f>Лист1!K333*Лист1!N333</f>
        <v>0</v>
      </c>
    </row>
    <row r="334" spans="1:4" ht="14.4" customHeight="1">
      <c r="A334" s="25" t="s">
        <v>1947</v>
      </c>
      <c r="B334" s="155">
        <f>Лист1!I334*Лист1!N334</f>
        <v>0</v>
      </c>
      <c r="C334" s="155">
        <f>Лист1!J334*Лист1!N334</f>
        <v>0</v>
      </c>
      <c r="D334" s="155">
        <f>Лист1!K334*Лист1!N334</f>
        <v>0</v>
      </c>
    </row>
    <row r="335" spans="1:4" ht="14.4" customHeight="1">
      <c r="A335" s="25" t="s">
        <v>1948</v>
      </c>
      <c r="B335" s="155">
        <f>Лист1!I335*Лист1!N335</f>
        <v>0</v>
      </c>
      <c r="C335" s="155">
        <f>Лист1!J335*Лист1!N335</f>
        <v>0</v>
      </c>
      <c r="D335" s="155">
        <f>Лист1!K335*Лист1!N335</f>
        <v>0</v>
      </c>
    </row>
    <row r="336" spans="1:4" ht="14.4" customHeight="1">
      <c r="A336" s="25" t="s">
        <v>1949</v>
      </c>
      <c r="B336" s="155">
        <f>Лист1!I336*Лист1!N336</f>
        <v>0</v>
      </c>
      <c r="C336" s="155">
        <f>Лист1!J336*Лист1!N336</f>
        <v>0</v>
      </c>
      <c r="D336" s="155">
        <f>Лист1!K336*Лист1!N336</f>
        <v>0</v>
      </c>
    </row>
    <row r="337" spans="1:4" ht="14.4" customHeight="1">
      <c r="A337" s="25" t="s">
        <v>1950</v>
      </c>
      <c r="B337" s="155">
        <f>Лист1!I337*Лист1!N337</f>
        <v>0</v>
      </c>
      <c r="C337" s="155">
        <f>Лист1!J337*Лист1!N337</f>
        <v>0</v>
      </c>
      <c r="D337" s="155">
        <f>Лист1!K337*Лист1!N337</f>
        <v>0</v>
      </c>
    </row>
    <row r="338" spans="1:4" ht="14.4" customHeight="1">
      <c r="A338" s="25" t="s">
        <v>1951</v>
      </c>
      <c r="B338" s="155">
        <f>Лист1!I338*Лист1!N338</f>
        <v>0</v>
      </c>
      <c r="C338" s="155">
        <f>Лист1!J338*Лист1!N338</f>
        <v>0</v>
      </c>
      <c r="D338" s="155">
        <f>Лист1!K338*Лист1!N338</f>
        <v>0</v>
      </c>
    </row>
    <row r="339" spans="1:4" ht="14.4" customHeight="1">
      <c r="A339" s="25" t="s">
        <v>488</v>
      </c>
      <c r="B339" s="155">
        <f>Лист1!I339*Лист1!N339</f>
        <v>0</v>
      </c>
      <c r="C339" s="155">
        <f>Лист1!J339*Лист1!N339</f>
        <v>0</v>
      </c>
      <c r="D339" s="155">
        <f>Лист1!K339*Лист1!N339</f>
        <v>0</v>
      </c>
    </row>
    <row r="340" spans="1:4" s="154" customFormat="1" ht="14.4" customHeight="1">
      <c r="A340" s="156" t="s">
        <v>1881</v>
      </c>
      <c r="B340" s="155">
        <f>Лист1!I340*Лист1!N340</f>
        <v>0</v>
      </c>
      <c r="C340" s="155">
        <f>Лист1!J340*Лист1!N340</f>
        <v>0</v>
      </c>
      <c r="D340" s="155">
        <f>Лист1!K340*Лист1!N340</f>
        <v>0</v>
      </c>
    </row>
    <row r="341" spans="1:4" ht="14.4" customHeight="1">
      <c r="A341" s="16" t="s">
        <v>1952</v>
      </c>
      <c r="B341" s="155">
        <f>Лист1!I341*Лист1!N341</f>
        <v>0</v>
      </c>
      <c r="C341" s="155">
        <f>Лист1!J341*Лист1!N341</f>
        <v>0</v>
      </c>
      <c r="D341" s="155">
        <f>Лист1!K341*Лист1!N341</f>
        <v>0</v>
      </c>
    </row>
    <row r="342" spans="1:4" ht="14.4" customHeight="1">
      <c r="A342" s="16" t="s">
        <v>1953</v>
      </c>
      <c r="B342" s="155">
        <f>Лист1!I342*Лист1!N342</f>
        <v>0</v>
      </c>
      <c r="C342" s="155">
        <f>Лист1!J342*Лист1!N342</f>
        <v>0</v>
      </c>
      <c r="D342" s="155">
        <f>Лист1!K342*Лист1!N342</f>
        <v>0</v>
      </c>
    </row>
    <row r="343" spans="1:4" ht="14.4" customHeight="1">
      <c r="A343" s="16" t="s">
        <v>1954</v>
      </c>
      <c r="B343" s="155">
        <f>Лист1!I343*Лист1!N343</f>
        <v>0</v>
      </c>
      <c r="C343" s="155">
        <f>Лист1!J343*Лист1!N343</f>
        <v>0</v>
      </c>
      <c r="D343" s="155">
        <f>Лист1!K343*Лист1!N343</f>
        <v>0</v>
      </c>
    </row>
    <row r="344" spans="1:4" ht="14.4" customHeight="1">
      <c r="A344" s="18" t="s">
        <v>1955</v>
      </c>
      <c r="B344" s="155">
        <f>Лист1!I344*Лист1!N344</f>
        <v>0</v>
      </c>
      <c r="C344" s="155">
        <f>Лист1!J344*Лист1!N344</f>
        <v>0</v>
      </c>
      <c r="D344" s="155">
        <f>Лист1!K344*Лист1!N344</f>
        <v>0</v>
      </c>
    </row>
    <row r="345" spans="1:4" ht="14.4" customHeight="1">
      <c r="A345" s="18" t="s">
        <v>1956</v>
      </c>
      <c r="B345" s="155">
        <f>Лист1!I345*Лист1!N345</f>
        <v>0</v>
      </c>
      <c r="C345" s="155">
        <f>Лист1!J345*Лист1!N345</f>
        <v>0</v>
      </c>
      <c r="D345" s="155">
        <f>Лист1!K345*Лист1!N345</f>
        <v>0</v>
      </c>
    </row>
    <row r="346" spans="1:4" ht="14.4" customHeight="1">
      <c r="A346" s="29" t="s">
        <v>1882</v>
      </c>
      <c r="B346" s="155">
        <f>Лист1!I346*Лист1!N346</f>
        <v>0</v>
      </c>
      <c r="C346" s="155">
        <f>Лист1!J346*Лист1!N346</f>
        <v>0</v>
      </c>
      <c r="D346" s="155">
        <f>Лист1!K346*Лист1!N346</f>
        <v>0</v>
      </c>
    </row>
    <row r="347" spans="1:4" ht="14.4" customHeight="1">
      <c r="A347" s="16" t="s">
        <v>1957</v>
      </c>
      <c r="B347" s="155">
        <f>Лист1!I347*Лист1!N347</f>
        <v>0</v>
      </c>
      <c r="C347" s="155">
        <f>Лист1!J347*Лист1!N347</f>
        <v>0</v>
      </c>
      <c r="D347" s="155">
        <f>Лист1!K347*Лист1!N347</f>
        <v>0</v>
      </c>
    </row>
    <row r="348" spans="1:4" ht="14.4" customHeight="1">
      <c r="A348" s="16" t="s">
        <v>1958</v>
      </c>
      <c r="B348" s="155">
        <f>Лист1!I348*Лист1!N348</f>
        <v>0</v>
      </c>
      <c r="C348" s="155">
        <f>Лист1!J348*Лист1!N348</f>
        <v>0</v>
      </c>
      <c r="D348" s="155">
        <f>Лист1!K348*Лист1!N348</f>
        <v>0</v>
      </c>
    </row>
    <row r="349" spans="1:4" ht="14.4" customHeight="1">
      <c r="A349" s="16" t="s">
        <v>1959</v>
      </c>
      <c r="B349" s="155">
        <f>Лист1!I349*Лист1!N349</f>
        <v>0</v>
      </c>
      <c r="C349" s="155">
        <f>Лист1!J349*Лист1!N349</f>
        <v>0</v>
      </c>
      <c r="D349" s="155">
        <f>Лист1!K349*Лист1!N349</f>
        <v>0</v>
      </c>
    </row>
    <row r="350" spans="1:4" ht="14.4" customHeight="1">
      <c r="A350" s="16" t="s">
        <v>1960</v>
      </c>
      <c r="B350" s="155">
        <f>Лист1!I350*Лист1!N350</f>
        <v>0</v>
      </c>
      <c r="C350" s="155">
        <f>Лист1!J350*Лист1!N350</f>
        <v>0</v>
      </c>
      <c r="D350" s="155">
        <f>Лист1!K350*Лист1!N350</f>
        <v>0</v>
      </c>
    </row>
    <row r="351" spans="1:4" ht="14.4" customHeight="1">
      <c r="A351" s="16" t="s">
        <v>1961</v>
      </c>
      <c r="B351" s="155">
        <f>Лист1!I351*Лист1!N351</f>
        <v>0</v>
      </c>
      <c r="C351" s="155">
        <f>Лист1!J351*Лист1!N351</f>
        <v>0</v>
      </c>
      <c r="D351" s="155">
        <f>Лист1!K351*Лист1!N351</f>
        <v>0</v>
      </c>
    </row>
    <row r="352" spans="1:4" ht="14.4" customHeight="1">
      <c r="A352" s="16" t="s">
        <v>1962</v>
      </c>
      <c r="B352" s="155">
        <f>Лист1!I352*Лист1!N352</f>
        <v>0</v>
      </c>
      <c r="C352" s="155">
        <f>Лист1!J352*Лист1!N352</f>
        <v>0</v>
      </c>
      <c r="D352" s="155">
        <f>Лист1!K352*Лист1!N352</f>
        <v>0</v>
      </c>
    </row>
    <row r="353" spans="1:4" ht="14.4" customHeight="1">
      <c r="A353" s="16" t="s">
        <v>1963</v>
      </c>
      <c r="B353" s="155">
        <f>Лист1!I353*Лист1!N353</f>
        <v>0</v>
      </c>
      <c r="C353" s="155">
        <f>Лист1!J353*Лист1!N353</f>
        <v>0</v>
      </c>
      <c r="D353" s="155">
        <f>Лист1!K353*Лист1!N353</f>
        <v>0</v>
      </c>
    </row>
    <row r="354" spans="1:4" ht="14.4" customHeight="1">
      <c r="A354" s="7" t="s">
        <v>1964</v>
      </c>
      <c r="B354" s="155">
        <f>Лист1!I354*Лист1!N354</f>
        <v>0</v>
      </c>
      <c r="C354" s="155">
        <f>Лист1!J354*Лист1!N354</f>
        <v>0</v>
      </c>
      <c r="D354" s="155">
        <f>Лист1!K354*Лист1!N354</f>
        <v>0</v>
      </c>
    </row>
    <row r="355" spans="1:4" ht="14.4" customHeight="1">
      <c r="A355" s="7" t="s">
        <v>1965</v>
      </c>
      <c r="B355" s="155">
        <f>Лист1!I355*Лист1!N355</f>
        <v>0</v>
      </c>
      <c r="C355" s="155">
        <f>Лист1!J355*Лист1!N355</f>
        <v>0</v>
      </c>
      <c r="D355" s="155">
        <f>Лист1!K355*Лист1!N355</f>
        <v>0</v>
      </c>
    </row>
    <row r="356" spans="1:4" ht="14.4" customHeight="1">
      <c r="A356" s="16" t="s">
        <v>1883</v>
      </c>
      <c r="B356" s="155">
        <f>Лист1!I356*Лист1!N356</f>
        <v>0</v>
      </c>
      <c r="C356" s="155">
        <f>Лист1!J356*Лист1!N356</f>
        <v>0</v>
      </c>
      <c r="D356" s="155">
        <f>Лист1!K356*Лист1!N356</f>
        <v>0</v>
      </c>
    </row>
    <row r="357" spans="1:4" ht="14.4" customHeight="1">
      <c r="A357" s="16" t="s">
        <v>1966</v>
      </c>
      <c r="B357" s="155">
        <f>Лист1!I357*Лист1!N357</f>
        <v>0</v>
      </c>
      <c r="C357" s="155">
        <f>Лист1!J357*Лист1!N357</f>
        <v>0</v>
      </c>
      <c r="D357" s="155">
        <f>Лист1!K357*Лист1!N357</f>
        <v>0</v>
      </c>
    </row>
    <row r="358" spans="1:4" ht="14.4" customHeight="1">
      <c r="A358" s="16" t="s">
        <v>1967</v>
      </c>
      <c r="B358" s="155">
        <f>Лист1!I358*Лист1!N358</f>
        <v>0</v>
      </c>
      <c r="C358" s="155">
        <f>Лист1!J358*Лист1!N358</f>
        <v>0</v>
      </c>
      <c r="D358" s="155">
        <f>Лист1!K358*Лист1!N358</f>
        <v>0</v>
      </c>
    </row>
    <row r="359" spans="1:4" ht="14.4" customHeight="1">
      <c r="A359" s="16" t="s">
        <v>477</v>
      </c>
      <c r="B359" s="155">
        <f>Лист1!I359*Лист1!N359</f>
        <v>0</v>
      </c>
      <c r="C359" s="155">
        <f>Лист1!J359*Лист1!N359</f>
        <v>0</v>
      </c>
      <c r="D359" s="155">
        <f>Лист1!K359*Лист1!N359</f>
        <v>0</v>
      </c>
    </row>
    <row r="360" spans="1:4" ht="14.4" customHeight="1">
      <c r="A360" s="16" t="s">
        <v>478</v>
      </c>
      <c r="B360" s="155">
        <f>Лист1!I360*Лист1!N360</f>
        <v>0</v>
      </c>
      <c r="C360" s="155">
        <f>Лист1!J360*Лист1!N360</f>
        <v>0</v>
      </c>
      <c r="D360" s="155">
        <f>Лист1!K360*Лист1!N360</f>
        <v>0</v>
      </c>
    </row>
    <row r="361" spans="1:4" ht="14.4" customHeight="1">
      <c r="A361" s="127" t="s">
        <v>1057</v>
      </c>
      <c r="B361" s="155">
        <f>Лист1!I361*Лист1!N361</f>
        <v>0</v>
      </c>
      <c r="C361" s="155">
        <f>Лист1!J361*Лист1!N361</f>
        <v>0</v>
      </c>
      <c r="D361" s="155">
        <f>Лист1!K361*Лист1!N361</f>
        <v>0</v>
      </c>
    </row>
    <row r="362" spans="1:4" ht="14.4" customHeight="1">
      <c r="A362" s="128" t="s">
        <v>1058</v>
      </c>
      <c r="B362" s="155">
        <f>Лист1!I362*Лист1!N362</f>
        <v>0</v>
      </c>
      <c r="C362" s="155">
        <f>Лист1!J362*Лист1!N362</f>
        <v>0</v>
      </c>
      <c r="D362" s="155">
        <f>Лист1!K362*Лист1!N362</f>
        <v>0</v>
      </c>
    </row>
    <row r="363" spans="1:4" ht="14.4" customHeight="1">
      <c r="A363" s="128" t="s">
        <v>1059</v>
      </c>
      <c r="B363" s="155">
        <f>Лист1!I363*Лист1!N363</f>
        <v>0</v>
      </c>
      <c r="C363" s="155">
        <f>Лист1!J363*Лист1!N363</f>
        <v>0</v>
      </c>
      <c r="D363" s="155">
        <f>Лист1!K363*Лист1!N363</f>
        <v>0</v>
      </c>
    </row>
    <row r="364" spans="1:4" ht="14.4" customHeight="1">
      <c r="A364" s="128" t="s">
        <v>1060</v>
      </c>
      <c r="B364" s="155">
        <f>Лист1!I364*Лист1!N364</f>
        <v>0</v>
      </c>
      <c r="C364" s="155">
        <f>Лист1!J364*Лист1!N364</f>
        <v>0</v>
      </c>
      <c r="D364" s="155">
        <f>Лист1!K364*Лист1!N364</f>
        <v>0</v>
      </c>
    </row>
    <row r="365" spans="1:4" ht="14.4" customHeight="1">
      <c r="A365" s="129" t="s">
        <v>1061</v>
      </c>
      <c r="B365" s="155">
        <f>Лист1!I365*Лист1!N365</f>
        <v>0</v>
      </c>
      <c r="C365" s="155">
        <f>Лист1!J365*Лист1!N365</f>
        <v>0</v>
      </c>
      <c r="D365" s="155">
        <f>Лист1!K365*Лист1!N365</f>
        <v>0</v>
      </c>
    </row>
    <row r="366" spans="1:4" ht="14.4" customHeight="1">
      <c r="A366" s="69" t="s">
        <v>414</v>
      </c>
      <c r="B366" s="155">
        <f>Лист1!I366*Лист1!N366</f>
        <v>0</v>
      </c>
      <c r="C366" s="155">
        <f>Лист1!J366*Лист1!N366</f>
        <v>0</v>
      </c>
      <c r="D366" s="155">
        <f>Лист1!K366*Лист1!N366</f>
        <v>0</v>
      </c>
    </row>
    <row r="367" spans="1:4" ht="14.4" customHeight="1">
      <c r="A367" s="30" t="s">
        <v>415</v>
      </c>
      <c r="B367" s="155">
        <f>Лист1!I367*Лист1!N367</f>
        <v>0</v>
      </c>
      <c r="C367" s="155">
        <f>Лист1!J367*Лист1!N367</f>
        <v>0</v>
      </c>
      <c r="D367" s="155">
        <f>Лист1!K367*Лист1!N367</f>
        <v>0</v>
      </c>
    </row>
    <row r="368" spans="1:4" ht="14.4" customHeight="1">
      <c r="A368" s="30" t="s">
        <v>416</v>
      </c>
      <c r="B368" s="155">
        <f>Лист1!I368*Лист1!N368</f>
        <v>0</v>
      </c>
      <c r="C368" s="155">
        <f>Лист1!J368*Лист1!N368</f>
        <v>0</v>
      </c>
      <c r="D368" s="155">
        <f>Лист1!K368*Лист1!N368</f>
        <v>0</v>
      </c>
    </row>
    <row r="369" spans="1:4" ht="14.4" customHeight="1">
      <c r="A369" s="85" t="s">
        <v>417</v>
      </c>
      <c r="B369" s="155">
        <f>Лист1!I369*Лист1!N369</f>
        <v>0</v>
      </c>
      <c r="C369" s="155">
        <f>Лист1!J369*Лист1!N369</f>
        <v>0</v>
      </c>
      <c r="D369" s="155">
        <f>Лист1!K369*Лист1!N369</f>
        <v>0</v>
      </c>
    </row>
    <row r="370" spans="1:4" ht="14.4" customHeight="1">
      <c r="A370" s="70" t="s">
        <v>418</v>
      </c>
      <c r="B370" s="155">
        <f>Лист1!I370*Лист1!N370</f>
        <v>0</v>
      </c>
      <c r="C370" s="155">
        <f>Лист1!J370*Лист1!N370</f>
        <v>0</v>
      </c>
      <c r="D370" s="155">
        <f>Лист1!K370*Лист1!N370</f>
        <v>0</v>
      </c>
    </row>
    <row r="371" spans="1:4" ht="14.4" customHeight="1">
      <c r="A371" s="70" t="s">
        <v>466</v>
      </c>
      <c r="B371" s="155">
        <f>Лист1!I371*Лист1!N371</f>
        <v>0</v>
      </c>
      <c r="C371" s="155">
        <f>Лист1!J371*Лист1!N371</f>
        <v>0</v>
      </c>
      <c r="D371" s="155">
        <f>Лист1!K371*Лист1!N371</f>
        <v>0</v>
      </c>
    </row>
    <row r="372" spans="1:4" ht="14.4" customHeight="1">
      <c r="A372" s="70" t="s">
        <v>487</v>
      </c>
      <c r="B372" s="155">
        <f>Лист1!I372*Лист1!N372</f>
        <v>0</v>
      </c>
      <c r="C372" s="155">
        <f>Лист1!J372*Лист1!N372</f>
        <v>0</v>
      </c>
      <c r="D372" s="155">
        <f>Лист1!K372*Лист1!N372</f>
        <v>0</v>
      </c>
    </row>
    <row r="373" spans="1:4" ht="14.4" customHeight="1">
      <c r="A373" s="70" t="s">
        <v>468</v>
      </c>
      <c r="B373" s="155">
        <f>Лист1!I373*Лист1!N373</f>
        <v>0</v>
      </c>
      <c r="C373" s="155">
        <f>Лист1!J373*Лист1!N373</f>
        <v>0</v>
      </c>
      <c r="D373" s="155">
        <f>Лист1!K373*Лист1!N373</f>
        <v>0</v>
      </c>
    </row>
    <row r="374" spans="1:4" s="154" customFormat="1" ht="30.6" customHeight="1">
      <c r="A374" s="27" t="s">
        <v>1513</v>
      </c>
      <c r="B374" s="155">
        <f>Лист1!I374*Лист1!N374</f>
        <v>0</v>
      </c>
      <c r="C374" s="155">
        <f>Лист1!J374*Лист1!N374</f>
        <v>0</v>
      </c>
      <c r="D374" s="155">
        <f>Лист1!K374*Лист1!N374</f>
        <v>0</v>
      </c>
    </row>
    <row r="375" spans="1:4" s="154" customFormat="1" ht="27.6" customHeight="1">
      <c r="A375" s="27" t="s">
        <v>1516</v>
      </c>
      <c r="B375" s="155">
        <f>Лист1!I375*Лист1!N375</f>
        <v>0</v>
      </c>
      <c r="C375" s="155">
        <f>Лист1!J375*Лист1!N375</f>
        <v>0</v>
      </c>
      <c r="D375" s="155">
        <f>Лист1!K375*Лист1!N375</f>
        <v>0</v>
      </c>
    </row>
    <row r="376" spans="1:4" s="154" customFormat="1" ht="14.4" customHeight="1">
      <c r="A376" s="27" t="s">
        <v>1519</v>
      </c>
      <c r="B376" s="155">
        <f>Лист1!I376*Лист1!N376</f>
        <v>0</v>
      </c>
      <c r="C376" s="155">
        <f>Лист1!J376*Лист1!N376</f>
        <v>0</v>
      </c>
      <c r="D376" s="155">
        <f>Лист1!K376*Лист1!N376</f>
        <v>0</v>
      </c>
    </row>
    <row r="377" spans="1:4" s="154" customFormat="1" ht="14.4" customHeight="1">
      <c r="A377" s="27" t="s">
        <v>1522</v>
      </c>
      <c r="B377" s="155">
        <f>Лист1!I377*Лист1!N377</f>
        <v>0</v>
      </c>
      <c r="C377" s="155">
        <f>Лист1!J377*Лист1!N377</f>
        <v>0</v>
      </c>
      <c r="D377" s="155">
        <f>Лист1!K377*Лист1!N377</f>
        <v>0</v>
      </c>
    </row>
    <row r="378" spans="1:4" ht="14.4" customHeight="1">
      <c r="A378" s="71" t="s">
        <v>419</v>
      </c>
      <c r="B378" s="155">
        <f>Лист1!I378*Лист1!N378</f>
        <v>0</v>
      </c>
      <c r="C378" s="155">
        <f>Лист1!J378*Лист1!N378</f>
        <v>0</v>
      </c>
      <c r="D378" s="155">
        <f>Лист1!K378*Лист1!N378</f>
        <v>0</v>
      </c>
    </row>
    <row r="379" spans="1:4" ht="14.4" customHeight="1">
      <c r="A379" s="31" t="s">
        <v>1968</v>
      </c>
      <c r="B379" s="155">
        <f>Лист1!I379*Лист1!N379</f>
        <v>0</v>
      </c>
      <c r="C379" s="155">
        <f>Лист1!J379*Лист1!N379</f>
        <v>0</v>
      </c>
      <c r="D379" s="155">
        <f>Лист1!K379*Лист1!N379</f>
        <v>0</v>
      </c>
    </row>
    <row r="380" spans="1:4" ht="14.4" customHeight="1">
      <c r="A380" s="31" t="s">
        <v>479</v>
      </c>
      <c r="B380" s="155">
        <f>Лист1!I380*Лист1!N380</f>
        <v>0</v>
      </c>
      <c r="C380" s="155">
        <f>Лист1!J380*Лист1!N380</f>
        <v>0</v>
      </c>
      <c r="D380" s="155">
        <f>Лист1!K380*Лист1!N380</f>
        <v>0</v>
      </c>
    </row>
    <row r="381" spans="1:4" ht="14.4" customHeight="1">
      <c r="A381" s="31" t="s">
        <v>480</v>
      </c>
      <c r="B381" s="155">
        <f>Лист1!I381*Лист1!N381</f>
        <v>0</v>
      </c>
      <c r="C381" s="155">
        <f>Лист1!J381*Лист1!N381</f>
        <v>0</v>
      </c>
      <c r="D381" s="155">
        <f>Лист1!K381*Лист1!N381</f>
        <v>0</v>
      </c>
    </row>
    <row r="382" spans="1:4" s="154" customFormat="1" ht="14.4" customHeight="1" thickBot="1">
      <c r="A382" s="159" t="s">
        <v>1999</v>
      </c>
      <c r="B382" s="155">
        <f>Лист1!I382*Лист1!N382</f>
        <v>0</v>
      </c>
      <c r="C382" s="155">
        <f>Лист1!J382*Лист1!N382</f>
        <v>0</v>
      </c>
      <c r="D382" s="155">
        <f>Лист1!K382*Лист1!N382</f>
        <v>0</v>
      </c>
    </row>
    <row r="383" spans="1:4" ht="14.4" customHeight="1" thickBot="1">
      <c r="A383" s="32" t="s">
        <v>79</v>
      </c>
      <c r="B383" s="155">
        <f>Лист1!I383*Лист1!N383</f>
        <v>0</v>
      </c>
      <c r="C383" s="155">
        <f>Лист1!J383*Лист1!N383</f>
        <v>0</v>
      </c>
      <c r="D383" s="155">
        <f>Лист1!K383*Лист1!N383</f>
        <v>0</v>
      </c>
    </row>
    <row r="384" spans="1:4" ht="14.4" customHeight="1">
      <c r="A384" s="20" t="s">
        <v>420</v>
      </c>
      <c r="B384" s="155">
        <f>Лист1!I384*Лист1!N384</f>
        <v>0</v>
      </c>
      <c r="C384" s="155">
        <f>Лист1!J384*Лист1!N384</f>
        <v>0</v>
      </c>
      <c r="D384" s="155">
        <f>Лист1!K384*Лист1!N384</f>
        <v>0</v>
      </c>
    </row>
    <row r="385" spans="1:4" ht="14.4" customHeight="1">
      <c r="A385" s="20" t="s">
        <v>421</v>
      </c>
      <c r="B385" s="155">
        <f>Лист1!I385*Лист1!N385</f>
        <v>0</v>
      </c>
      <c r="C385" s="155">
        <f>Лист1!J385*Лист1!N385</f>
        <v>0</v>
      </c>
      <c r="D385" s="155">
        <f>Лист1!K385*Лист1!N385</f>
        <v>0</v>
      </c>
    </row>
    <row r="386" spans="1:4" ht="14.4" customHeight="1">
      <c r="A386" s="20" t="s">
        <v>422</v>
      </c>
      <c r="B386" s="155">
        <f>Лист1!I386*Лист1!N386</f>
        <v>0</v>
      </c>
      <c r="C386" s="155">
        <f>Лист1!J386*Лист1!N386</f>
        <v>0</v>
      </c>
      <c r="D386" s="155">
        <f>Лист1!K386*Лист1!N386</f>
        <v>0</v>
      </c>
    </row>
    <row r="387" spans="1:4" ht="14.4" customHeight="1">
      <c r="A387" s="34" t="s">
        <v>423</v>
      </c>
      <c r="B387" s="155">
        <f>Лист1!I387*Лист1!N387</f>
        <v>0</v>
      </c>
      <c r="C387" s="155">
        <f>Лист1!J387*Лист1!N387</f>
        <v>0</v>
      </c>
      <c r="D387" s="155">
        <f>Лист1!K387*Лист1!N387</f>
        <v>0</v>
      </c>
    </row>
    <row r="388" spans="1:4" s="154" customFormat="1" ht="14.4" customHeight="1">
      <c r="A388" s="208" t="s">
        <v>2009</v>
      </c>
      <c r="B388" s="155">
        <f>Лист1!I388*Лист1!N388</f>
        <v>0</v>
      </c>
      <c r="C388" s="155">
        <f>Лист1!J388*Лист1!N388</f>
        <v>0</v>
      </c>
      <c r="D388" s="155">
        <f>Лист1!K388*Лист1!N388</f>
        <v>0</v>
      </c>
    </row>
    <row r="389" spans="1:4" ht="14.4" customHeight="1">
      <c r="A389" s="31" t="s">
        <v>555</v>
      </c>
      <c r="B389" s="155">
        <f>Лист1!I389*Лист1!N389</f>
        <v>0</v>
      </c>
      <c r="C389" s="155">
        <f>Лист1!J389*Лист1!N389</f>
        <v>0</v>
      </c>
      <c r="D389" s="155">
        <f>Лист1!K389*Лист1!N389</f>
        <v>0</v>
      </c>
    </row>
    <row r="390" spans="1:4" ht="14.4" customHeight="1">
      <c r="A390" s="31" t="s">
        <v>556</v>
      </c>
      <c r="B390" s="155">
        <f>Лист1!I390*Лист1!N390</f>
        <v>0</v>
      </c>
      <c r="C390" s="155">
        <f>Лист1!J390*Лист1!N390</f>
        <v>0</v>
      </c>
      <c r="D390" s="155">
        <f>Лист1!K390*Лист1!N390</f>
        <v>0</v>
      </c>
    </row>
    <row r="391" spans="1:4" ht="14.4" customHeight="1">
      <c r="A391" s="31" t="s">
        <v>557</v>
      </c>
      <c r="B391" s="155">
        <f>Лист1!I391*Лист1!N391</f>
        <v>0</v>
      </c>
      <c r="C391" s="155">
        <f>Лист1!J391*Лист1!N391</f>
        <v>0</v>
      </c>
      <c r="D391" s="155">
        <f>Лист1!K391*Лист1!N391</f>
        <v>0</v>
      </c>
    </row>
    <row r="392" spans="1:4" ht="14.4" customHeight="1">
      <c r="A392" s="31" t="s">
        <v>558</v>
      </c>
      <c r="B392" s="155">
        <f>Лист1!I392*Лист1!N392</f>
        <v>0</v>
      </c>
      <c r="C392" s="155">
        <f>Лист1!J392*Лист1!N392</f>
        <v>0</v>
      </c>
      <c r="D392" s="155">
        <f>Лист1!K392*Лист1!N392</f>
        <v>0</v>
      </c>
    </row>
    <row r="393" spans="1:4" ht="14.4" customHeight="1">
      <c r="A393" s="31" t="s">
        <v>561</v>
      </c>
      <c r="B393" s="155">
        <f>Лист1!I393*Лист1!N393</f>
        <v>0</v>
      </c>
      <c r="C393" s="155">
        <f>Лист1!J393*Лист1!N393</f>
        <v>0</v>
      </c>
      <c r="D393" s="155">
        <f>Лист1!K393*Лист1!N393</f>
        <v>0</v>
      </c>
    </row>
    <row r="394" spans="1:4" ht="14.4" customHeight="1">
      <c r="A394" s="31" t="s">
        <v>560</v>
      </c>
      <c r="B394" s="155">
        <f>Лист1!I394*Лист1!N394</f>
        <v>0</v>
      </c>
      <c r="C394" s="155">
        <f>Лист1!J394*Лист1!N394</f>
        <v>0</v>
      </c>
      <c r="D394" s="155">
        <f>Лист1!K394*Лист1!N394</f>
        <v>0</v>
      </c>
    </row>
    <row r="395" spans="1:4" ht="14.4" customHeight="1">
      <c r="A395" s="31" t="s">
        <v>562</v>
      </c>
      <c r="B395" s="155">
        <f>Лист1!I395*Лист1!N395</f>
        <v>0</v>
      </c>
      <c r="C395" s="155">
        <f>Лист1!J395*Лист1!N395</f>
        <v>0</v>
      </c>
      <c r="D395" s="155">
        <f>Лист1!K395*Лист1!N395</f>
        <v>0</v>
      </c>
    </row>
    <row r="396" spans="1:4" ht="14.4" customHeight="1" thickBot="1">
      <c r="A396" s="31" t="s">
        <v>563</v>
      </c>
      <c r="B396" s="155">
        <f>Лист1!I396*Лист1!N396</f>
        <v>0</v>
      </c>
      <c r="C396" s="155">
        <f>Лист1!J396*Лист1!N396</f>
        <v>0</v>
      </c>
      <c r="D396" s="155">
        <f>Лист1!K396*Лист1!N396</f>
        <v>0</v>
      </c>
    </row>
    <row r="397" spans="1:4" ht="14.4" customHeight="1" thickBot="1">
      <c r="A397" s="32" t="s">
        <v>84</v>
      </c>
      <c r="B397" s="155">
        <f>Лист1!I397*Лист1!N397</f>
        <v>0</v>
      </c>
      <c r="C397" s="155">
        <f>Лист1!J397*Лист1!N397</f>
        <v>0</v>
      </c>
      <c r="D397" s="155">
        <f>Лист1!K397*Лист1!N397</f>
        <v>0</v>
      </c>
    </row>
    <row r="398" spans="1:4" ht="14.4" customHeight="1">
      <c r="A398" s="35" t="s">
        <v>1969</v>
      </c>
      <c r="B398" s="155">
        <f>Лист1!I398*Лист1!N398</f>
        <v>0</v>
      </c>
      <c r="C398" s="155">
        <f>Лист1!J398*Лист1!N398</f>
        <v>0</v>
      </c>
      <c r="D398" s="155">
        <f>Лист1!K398*Лист1!N398</f>
        <v>0</v>
      </c>
    </row>
    <row r="399" spans="1:4" ht="14.4" customHeight="1">
      <c r="A399" s="20" t="s">
        <v>1970</v>
      </c>
      <c r="B399" s="155">
        <f>Лист1!I399*Лист1!N399</f>
        <v>0</v>
      </c>
      <c r="C399" s="155">
        <f>Лист1!J399*Лист1!N399</f>
        <v>0</v>
      </c>
      <c r="D399" s="155">
        <f>Лист1!K399*Лист1!N399</f>
        <v>0</v>
      </c>
    </row>
    <row r="400" spans="1:4" ht="14.4" customHeight="1">
      <c r="A400" s="20" t="s">
        <v>1971</v>
      </c>
      <c r="B400" s="155">
        <f>Лист1!I400*Лист1!N400</f>
        <v>0</v>
      </c>
      <c r="C400" s="155">
        <f>Лист1!J400*Лист1!N400</f>
        <v>0</v>
      </c>
      <c r="D400" s="155">
        <f>Лист1!K400*Лист1!N400</f>
        <v>0</v>
      </c>
    </row>
    <row r="401" spans="1:4" ht="14.4" customHeight="1">
      <c r="A401" s="20" t="s">
        <v>1144</v>
      </c>
      <c r="B401" s="155">
        <f>Лист1!I401*Лист1!N401</f>
        <v>0</v>
      </c>
      <c r="C401" s="155">
        <f>Лист1!J401*Лист1!N401</f>
        <v>0</v>
      </c>
      <c r="D401" s="155">
        <f>Лист1!K401*Лист1!N401</f>
        <v>0</v>
      </c>
    </row>
    <row r="402" spans="1:4" ht="14.4" customHeight="1">
      <c r="A402" s="444" t="s">
        <v>184</v>
      </c>
      <c r="B402" s="155">
        <f>Лист1!I402*Лист1!N402</f>
        <v>0</v>
      </c>
      <c r="C402" s="155">
        <f>Лист1!J402*Лист1!N402</f>
        <v>0</v>
      </c>
      <c r="D402" s="155">
        <f>Лист1!K402*Лист1!N402</f>
        <v>0</v>
      </c>
    </row>
    <row r="403" spans="1:4" s="154" customFormat="1" ht="14.4" customHeight="1">
      <c r="A403" s="27" t="s">
        <v>1811</v>
      </c>
      <c r="B403" s="155">
        <f>Лист1!I403*Лист1!N403</f>
        <v>0</v>
      </c>
      <c r="C403" s="155">
        <f>Лист1!J403*Лист1!N403</f>
        <v>0</v>
      </c>
      <c r="D403" s="155">
        <f>Лист1!K403*Лист1!N403</f>
        <v>0</v>
      </c>
    </row>
    <row r="404" spans="1:4" ht="14.4" customHeight="1">
      <c r="A404" s="37" t="s">
        <v>1972</v>
      </c>
      <c r="B404" s="155">
        <f>Лист1!I404*Лист1!N404</f>
        <v>0</v>
      </c>
      <c r="C404" s="155">
        <f>Лист1!J404*Лист1!N404</f>
        <v>0</v>
      </c>
      <c r="D404" s="155">
        <f>Лист1!K404*Лист1!N404</f>
        <v>0</v>
      </c>
    </row>
    <row r="405" spans="1:4" ht="14.4" customHeight="1">
      <c r="A405" s="18" t="s">
        <v>1973</v>
      </c>
      <c r="B405" s="155">
        <f>Лист1!I405*Лист1!N405</f>
        <v>0</v>
      </c>
      <c r="C405" s="155">
        <f>Лист1!J405*Лист1!N405</f>
        <v>0</v>
      </c>
      <c r="D405" s="155">
        <f>Лист1!K405*Лист1!N405</f>
        <v>0</v>
      </c>
    </row>
    <row r="406" spans="1:4" ht="14.4" customHeight="1">
      <c r="A406" s="18" t="s">
        <v>1974</v>
      </c>
      <c r="B406" s="155">
        <f>Лист1!I406*Лист1!N406</f>
        <v>0</v>
      </c>
      <c r="C406" s="155">
        <f>Лист1!J406*Лист1!N406</f>
        <v>0</v>
      </c>
      <c r="D406" s="155">
        <f>Лист1!K406*Лист1!N406</f>
        <v>0</v>
      </c>
    </row>
    <row r="407" spans="1:4" s="154" customFormat="1" ht="14.4" customHeight="1">
      <c r="A407" s="27" t="s">
        <v>1884</v>
      </c>
      <c r="B407" s="155">
        <f>Лист1!I407*Лист1!N407</f>
        <v>0</v>
      </c>
      <c r="C407" s="155">
        <f>Лист1!J407*Лист1!N407</f>
        <v>0</v>
      </c>
      <c r="D407" s="155">
        <f>Лист1!K407*Лист1!N407</f>
        <v>0</v>
      </c>
    </row>
    <row r="408" spans="1:4" s="154" customFormat="1" ht="14.4" customHeight="1">
      <c r="A408" s="27" t="s">
        <v>1885</v>
      </c>
      <c r="B408" s="155">
        <f>Лист1!I408*Лист1!N408</f>
        <v>0</v>
      </c>
      <c r="C408" s="155">
        <f>Лист1!J408*Лист1!N408</f>
        <v>0</v>
      </c>
      <c r="D408" s="155">
        <f>Лист1!K408*Лист1!N408</f>
        <v>0</v>
      </c>
    </row>
    <row r="409" spans="1:4" ht="14.4" customHeight="1" thickBot="1">
      <c r="A409" s="84" t="s">
        <v>337</v>
      </c>
      <c r="B409" s="155">
        <f>Лист1!I409*Лист1!N409</f>
        <v>0</v>
      </c>
      <c r="C409" s="155">
        <f>Лист1!J409*Лист1!N409</f>
        <v>0</v>
      </c>
      <c r="D409" s="155">
        <f>Лист1!K409*Лист1!N409</f>
        <v>0</v>
      </c>
    </row>
    <row r="410" spans="1:4" ht="14.4" customHeight="1">
      <c r="A410" s="63" t="s">
        <v>1886</v>
      </c>
      <c r="B410" s="155">
        <f>Лист1!I410*Лист1!N410</f>
        <v>0</v>
      </c>
      <c r="C410" s="155">
        <f>Лист1!J410*Лист1!N410</f>
        <v>0</v>
      </c>
      <c r="D410" s="155">
        <f>Лист1!K410*Лист1!N410</f>
        <v>0</v>
      </c>
    </row>
    <row r="411" spans="1:4" ht="14.4" customHeight="1">
      <c r="A411" s="64" t="s">
        <v>1887</v>
      </c>
      <c r="B411" s="155">
        <f>Лист1!I411*Лист1!N411</f>
        <v>0</v>
      </c>
      <c r="C411" s="155">
        <f>Лист1!J411*Лист1!N411</f>
        <v>0</v>
      </c>
      <c r="D411" s="155">
        <f>Лист1!K411*Лист1!N411</f>
        <v>0</v>
      </c>
    </row>
    <row r="412" spans="1:4" ht="14.4" customHeight="1">
      <c r="A412" s="63" t="s">
        <v>1888</v>
      </c>
      <c r="B412" s="155">
        <f>Лист1!I412*Лист1!N412</f>
        <v>0</v>
      </c>
      <c r="C412" s="155">
        <f>Лист1!J412*Лист1!N412</f>
        <v>0</v>
      </c>
      <c r="D412" s="155">
        <f>Лист1!K412*Лист1!N412</f>
        <v>0</v>
      </c>
    </row>
    <row r="413" spans="1:4" ht="14.4" customHeight="1">
      <c r="A413" s="64" t="s">
        <v>1889</v>
      </c>
      <c r="B413" s="155">
        <f>Лист1!I413*Лист1!N413</f>
        <v>0</v>
      </c>
      <c r="C413" s="155">
        <f>Лист1!J413*Лист1!N413</f>
        <v>0</v>
      </c>
      <c r="D413" s="155">
        <f>Лист1!K413*Лист1!N413</f>
        <v>0</v>
      </c>
    </row>
    <row r="414" spans="1:4" ht="14.4" customHeight="1">
      <c r="A414" s="63" t="s">
        <v>1890</v>
      </c>
      <c r="B414" s="155">
        <f>Лист1!I414*Лист1!N414</f>
        <v>0</v>
      </c>
      <c r="C414" s="155">
        <f>Лист1!J414*Лист1!N414</f>
        <v>0</v>
      </c>
      <c r="D414" s="155">
        <f>Лист1!K414*Лист1!N414</f>
        <v>0</v>
      </c>
    </row>
    <row r="415" spans="1:4" ht="14.4" customHeight="1">
      <c r="A415" s="63" t="s">
        <v>1891</v>
      </c>
      <c r="B415" s="155">
        <f>Лист1!I415*Лист1!N415</f>
        <v>0</v>
      </c>
      <c r="C415" s="155">
        <f>Лист1!J415*Лист1!N415</f>
        <v>0</v>
      </c>
      <c r="D415" s="155">
        <f>Лист1!K415*Лист1!N415</f>
        <v>0</v>
      </c>
    </row>
    <row r="416" spans="1:4" ht="14.4" customHeight="1">
      <c r="A416" s="63" t="s">
        <v>1892</v>
      </c>
      <c r="B416" s="155">
        <f>Лист1!I416*Лист1!N416</f>
        <v>0</v>
      </c>
      <c r="C416" s="155">
        <f>Лист1!J416*Лист1!N416</f>
        <v>0</v>
      </c>
      <c r="D416" s="155">
        <f>Лист1!K416*Лист1!N416</f>
        <v>0</v>
      </c>
    </row>
    <row r="417" spans="1:4" ht="14.4" customHeight="1" thickBot="1">
      <c r="A417" s="88" t="s">
        <v>490</v>
      </c>
      <c r="B417" s="155">
        <f>Лист1!I417*Лист1!N417</f>
        <v>0</v>
      </c>
      <c r="C417" s="155">
        <f>Лист1!J417*Лист1!N417</f>
        <v>0</v>
      </c>
      <c r="D417" s="155">
        <f>Лист1!K417*Лист1!N417</f>
        <v>0</v>
      </c>
    </row>
    <row r="418" spans="1:4" ht="14.4" customHeight="1">
      <c r="A418" s="92" t="s">
        <v>299</v>
      </c>
      <c r="B418" s="155">
        <f>Лист1!I418*Лист1!N418</f>
        <v>0</v>
      </c>
      <c r="C418" s="155">
        <f>Лист1!J418*Лист1!N418</f>
        <v>0</v>
      </c>
      <c r="D418" s="155">
        <f>Лист1!K418*Лист1!N418</f>
        <v>0</v>
      </c>
    </row>
    <row r="419" spans="1:4" s="93" customFormat="1" ht="14.4" customHeight="1">
      <c r="A419" s="198" t="s">
        <v>1815</v>
      </c>
      <c r="B419" s="155">
        <f>Лист1!I419*Лист1!N419</f>
        <v>0</v>
      </c>
      <c r="C419" s="155">
        <f>Лист1!J419*Лист1!N419</f>
        <v>0</v>
      </c>
      <c r="D419" s="155">
        <f>Лист1!K419*Лист1!N419</f>
        <v>0</v>
      </c>
    </row>
    <row r="420" spans="1:4" s="93" customFormat="1" ht="14.4" customHeight="1">
      <c r="A420" s="81" t="s">
        <v>1020</v>
      </c>
      <c r="B420" s="155">
        <f>Лист1!I420*Лист1!N420</f>
        <v>0</v>
      </c>
      <c r="C420" s="155">
        <f>Лист1!J420*Лист1!N420</f>
        <v>0</v>
      </c>
      <c r="D420" s="155">
        <f>Лист1!K420*Лист1!N420</f>
        <v>0</v>
      </c>
    </row>
    <row r="421" spans="1:4" s="93" customFormat="1" ht="14.4" customHeight="1">
      <c r="A421" s="81" t="s">
        <v>1023</v>
      </c>
      <c r="B421" s="155">
        <f>Лист1!I421*Лист1!N421</f>
        <v>0</v>
      </c>
      <c r="C421" s="155">
        <f>Лист1!J421*Лист1!N421</f>
        <v>0</v>
      </c>
      <c r="D421" s="155">
        <f>Лист1!K421*Лист1!N421</f>
        <v>0</v>
      </c>
    </row>
    <row r="422" spans="1:4" ht="14.4" customHeight="1">
      <c r="A422" s="64" t="s">
        <v>1975</v>
      </c>
      <c r="B422" s="155">
        <f>Лист1!I422*Лист1!N422</f>
        <v>0</v>
      </c>
      <c r="C422" s="155">
        <f>Лист1!J422*Лист1!N422</f>
        <v>0</v>
      </c>
      <c r="D422" s="155">
        <f>Лист1!K422*Лист1!N422</f>
        <v>0</v>
      </c>
    </row>
    <row r="423" spans="1:4" ht="14.4" customHeight="1">
      <c r="A423" s="64" t="s">
        <v>1976</v>
      </c>
      <c r="B423" s="155">
        <f>Лист1!I423*Лист1!N423</f>
        <v>0</v>
      </c>
      <c r="C423" s="155">
        <f>Лист1!J423*Лист1!N423</f>
        <v>0</v>
      </c>
      <c r="D423" s="155">
        <f>Лист1!K423*Лист1!N423</f>
        <v>0</v>
      </c>
    </row>
    <row r="424" spans="1:4" ht="14.4" customHeight="1">
      <c r="A424" s="64" t="s">
        <v>1977</v>
      </c>
      <c r="B424" s="155">
        <f>Лист1!I424*Лист1!N424</f>
        <v>0</v>
      </c>
      <c r="C424" s="155">
        <f>Лист1!J424*Лист1!N424</f>
        <v>0</v>
      </c>
      <c r="D424" s="155">
        <f>Лист1!K424*Лист1!N424</f>
        <v>0</v>
      </c>
    </row>
    <row r="425" spans="1:4" ht="14.4" customHeight="1">
      <c r="A425" s="81" t="s">
        <v>1024</v>
      </c>
      <c r="B425" s="155">
        <f>Лист1!I425*Лист1!N425</f>
        <v>0</v>
      </c>
      <c r="C425" s="155">
        <f>Лист1!J425*Лист1!N425</f>
        <v>0</v>
      </c>
      <c r="D425" s="155">
        <f>Лист1!K425*Лист1!N425</f>
        <v>0</v>
      </c>
    </row>
    <row r="426" spans="1:4" ht="14.4" customHeight="1">
      <c r="A426" s="81" t="s">
        <v>1026</v>
      </c>
      <c r="B426" s="155">
        <f>Лист1!I426*Лист1!N426</f>
        <v>0</v>
      </c>
      <c r="C426" s="155">
        <f>Лист1!J426*Лист1!N426</f>
        <v>0</v>
      </c>
      <c r="D426" s="155">
        <f>Лист1!K426*Лист1!N426</f>
        <v>0</v>
      </c>
    </row>
    <row r="427" spans="1:4" ht="14.4" customHeight="1">
      <c r="A427" s="81" t="s">
        <v>1028</v>
      </c>
      <c r="B427" s="155">
        <f>Лист1!I427*Лист1!N427</f>
        <v>0</v>
      </c>
      <c r="C427" s="155">
        <f>Лист1!J427*Лист1!N427</f>
        <v>0</v>
      </c>
      <c r="D427" s="155">
        <f>Лист1!K427*Лист1!N427</f>
        <v>0</v>
      </c>
    </row>
    <row r="428" spans="1:4" ht="14.4" customHeight="1">
      <c r="A428" s="157" t="s">
        <v>1166</v>
      </c>
      <c r="B428" s="155">
        <f>Лист1!I428*Лист1!N428</f>
        <v>0</v>
      </c>
      <c r="C428" s="155">
        <f>Лист1!J428*Лист1!N428</f>
        <v>0</v>
      </c>
      <c r="D428" s="155">
        <f>Лист1!K428*Лист1!N428</f>
        <v>0</v>
      </c>
    </row>
    <row r="429" spans="1:4" s="154" customFormat="1" ht="14.4" customHeight="1">
      <c r="A429" s="327" t="s">
        <v>1893</v>
      </c>
      <c r="B429" s="155">
        <f>Лист1!I429*Лист1!N429</f>
        <v>0</v>
      </c>
      <c r="C429" s="155">
        <f>Лист1!J429*Лист1!N429</f>
        <v>0</v>
      </c>
      <c r="D429" s="155">
        <f>Лист1!K429*Лист1!N429</f>
        <v>0</v>
      </c>
    </row>
    <row r="430" spans="1:4" ht="14.4" customHeight="1">
      <c r="A430" s="89" t="s">
        <v>511</v>
      </c>
      <c r="B430" s="155">
        <f>Лист1!I430*Лист1!N430</f>
        <v>0</v>
      </c>
      <c r="C430" s="155">
        <f>Лист1!J430*Лист1!N430</f>
        <v>0</v>
      </c>
      <c r="D430" s="155">
        <f>Лист1!K430*Лист1!N430</f>
        <v>0</v>
      </c>
    </row>
    <row r="431" spans="1:4" ht="14.4" customHeight="1">
      <c r="A431" s="88" t="s">
        <v>510</v>
      </c>
      <c r="B431" s="155">
        <f>Лист1!I431*Лист1!N431</f>
        <v>0</v>
      </c>
      <c r="C431" s="155">
        <f>Лист1!J431*Лист1!N431</f>
        <v>0</v>
      </c>
      <c r="D431" s="155">
        <f>Лист1!K431*Лист1!N431</f>
        <v>0</v>
      </c>
    </row>
    <row r="432" spans="1:4" ht="14.4" customHeight="1">
      <c r="A432" s="81" t="s">
        <v>547</v>
      </c>
      <c r="B432" s="155">
        <f>Лист1!I432*Лист1!N432</f>
        <v>0</v>
      </c>
      <c r="C432" s="155">
        <f>Лист1!J432*Лист1!N432</f>
        <v>0</v>
      </c>
      <c r="D432" s="155">
        <f>Лист1!K432*Лист1!N432</f>
        <v>0</v>
      </c>
    </row>
    <row r="433" spans="1:4" ht="14.4" customHeight="1">
      <c r="A433" s="81" t="s">
        <v>548</v>
      </c>
      <c r="B433" s="155">
        <f>Лист1!I433*Лист1!N433</f>
        <v>0</v>
      </c>
      <c r="C433" s="155">
        <f>Лист1!J433*Лист1!N433</f>
        <v>0</v>
      </c>
      <c r="D433" s="155">
        <f>Лист1!K433*Лист1!N433</f>
        <v>0</v>
      </c>
    </row>
    <row r="434" spans="1:4" ht="14.4" customHeight="1">
      <c r="A434" s="81" t="s">
        <v>549</v>
      </c>
      <c r="B434" s="155">
        <f>Лист1!I434*Лист1!N434</f>
        <v>0</v>
      </c>
      <c r="C434" s="155">
        <f>Лист1!J434*Лист1!N434</f>
        <v>0</v>
      </c>
      <c r="D434" s="155">
        <f>Лист1!K434*Лист1!N434</f>
        <v>0</v>
      </c>
    </row>
    <row r="435" spans="1:4" ht="14.4" customHeight="1">
      <c r="A435" s="81" t="s">
        <v>550</v>
      </c>
      <c r="B435" s="155">
        <f>Лист1!I435*Лист1!N435</f>
        <v>0</v>
      </c>
      <c r="C435" s="155">
        <f>Лист1!J435*Лист1!N435</f>
        <v>0</v>
      </c>
      <c r="D435" s="155">
        <f>Лист1!K435*Лист1!N435</f>
        <v>0</v>
      </c>
    </row>
    <row r="436" spans="1:4" ht="14.4" customHeight="1">
      <c r="A436" s="81" t="s">
        <v>609</v>
      </c>
      <c r="B436" s="155">
        <f>Лист1!I436*Лист1!N436</f>
        <v>0</v>
      </c>
      <c r="C436" s="155">
        <f>Лист1!J436*Лист1!N436</f>
        <v>0</v>
      </c>
      <c r="D436" s="155">
        <f>Лист1!K436*Лист1!N436</f>
        <v>0</v>
      </c>
    </row>
    <row r="437" spans="1:4" ht="14.4" customHeight="1">
      <c r="A437" s="111" t="s">
        <v>124</v>
      </c>
      <c r="B437" s="155">
        <f>Лист1!I437*Лист1!N437</f>
        <v>0</v>
      </c>
      <c r="C437" s="155">
        <f>Лист1!J437*Лист1!N437</f>
        <v>0</v>
      </c>
      <c r="D437" s="155">
        <f>Лист1!K437*Лист1!N437</f>
        <v>0</v>
      </c>
    </row>
    <row r="438" spans="1:4" s="161" customFormat="1" ht="14.4" customHeight="1">
      <c r="A438" s="481" t="s">
        <v>1212</v>
      </c>
      <c r="B438" s="155">
        <f>Лист1!I438*Лист1!N438</f>
        <v>0</v>
      </c>
      <c r="C438" s="155">
        <f>Лист1!J438*Лист1!N438</f>
        <v>0</v>
      </c>
      <c r="D438" s="155">
        <f>Лист1!K438*Лист1!N438</f>
        <v>0</v>
      </c>
    </row>
    <row r="439" spans="1:4" s="161" customFormat="1" ht="14.4" customHeight="1">
      <c r="A439" s="481" t="s">
        <v>2000</v>
      </c>
      <c r="B439" s="155">
        <f>Лист1!I439*Лист1!N439</f>
        <v>0</v>
      </c>
      <c r="C439" s="155">
        <f>Лист1!J439*Лист1!N439</f>
        <v>0</v>
      </c>
      <c r="D439" s="155">
        <f>Лист1!K439*Лист1!N439</f>
        <v>0</v>
      </c>
    </row>
    <row r="440" spans="1:4" s="93" customFormat="1" ht="14.4" customHeight="1">
      <c r="A440" s="33" t="s">
        <v>1055</v>
      </c>
      <c r="B440" s="155">
        <f>Лист1!I440*Лист1!N440</f>
        <v>0</v>
      </c>
      <c r="C440" s="155">
        <f>Лист1!J440*Лист1!N440</f>
        <v>0</v>
      </c>
      <c r="D440" s="155">
        <f>Лист1!K440*Лист1!N440</f>
        <v>0</v>
      </c>
    </row>
    <row r="441" spans="1:4" ht="14.4" customHeight="1">
      <c r="A441" s="29" t="s">
        <v>1978</v>
      </c>
      <c r="B441" s="155">
        <f>Лист1!I441*Лист1!N441</f>
        <v>0</v>
      </c>
      <c r="C441" s="155">
        <f>Лист1!J441*Лист1!N441</f>
        <v>0</v>
      </c>
      <c r="D441" s="155">
        <f>Лист1!K441*Лист1!N441</f>
        <v>0</v>
      </c>
    </row>
    <row r="442" spans="1:4" ht="14.4" customHeight="1">
      <c r="A442" s="29" t="s">
        <v>1979</v>
      </c>
      <c r="B442" s="155">
        <f>Лист1!I442*Лист1!N442</f>
        <v>0</v>
      </c>
      <c r="C442" s="155">
        <f>Лист1!J442*Лист1!N442</f>
        <v>0</v>
      </c>
      <c r="D442" s="155">
        <f>Лист1!K442*Лист1!N442</f>
        <v>0</v>
      </c>
    </row>
    <row r="443" spans="1:4" ht="14.4" customHeight="1">
      <c r="A443" s="18" t="s">
        <v>1980</v>
      </c>
      <c r="B443" s="155">
        <f>Лист1!I443*Лист1!N443</f>
        <v>0</v>
      </c>
      <c r="C443" s="155">
        <f>Лист1!J443*Лист1!N443</f>
        <v>0</v>
      </c>
      <c r="D443" s="155">
        <f>Лист1!K443*Лист1!N443</f>
        <v>0</v>
      </c>
    </row>
    <row r="444" spans="1:4" ht="14.4" customHeight="1">
      <c r="A444" s="29" t="s">
        <v>1981</v>
      </c>
      <c r="B444" s="155">
        <f>Лист1!I444*Лист1!N444</f>
        <v>0</v>
      </c>
      <c r="C444" s="155">
        <f>Лист1!J444*Лист1!N444</f>
        <v>0</v>
      </c>
      <c r="D444" s="155">
        <f>Лист1!K444*Лист1!N444</f>
        <v>0</v>
      </c>
    </row>
    <row r="445" spans="1:4" ht="14.4" customHeight="1">
      <c r="A445" s="39" t="s">
        <v>1982</v>
      </c>
      <c r="B445" s="155">
        <f>Лист1!I445*Лист1!N445</f>
        <v>0</v>
      </c>
      <c r="C445" s="155">
        <f>Лист1!J445*Лист1!N445</f>
        <v>0</v>
      </c>
      <c r="D445" s="155">
        <f>Лист1!K445*Лист1!N445</f>
        <v>0</v>
      </c>
    </row>
    <row r="446" spans="1:4" ht="14.4" customHeight="1">
      <c r="A446" s="186" t="s">
        <v>1820</v>
      </c>
      <c r="B446" s="155">
        <f>Лист1!I446*Лист1!N446</f>
        <v>0</v>
      </c>
      <c r="C446" s="155">
        <f>Лист1!J446*Лист1!N446</f>
        <v>0</v>
      </c>
      <c r="D446" s="155">
        <f>Лист1!K446*Лист1!N446</f>
        <v>0</v>
      </c>
    </row>
    <row r="447" spans="1:4" s="154" customFormat="1" ht="14.4" customHeight="1">
      <c r="A447" s="186" t="s">
        <v>1821</v>
      </c>
      <c r="B447" s="155">
        <f>Лист1!I447*Лист1!N447</f>
        <v>0</v>
      </c>
      <c r="C447" s="155">
        <f>Лист1!J447*Лист1!N447</f>
        <v>0</v>
      </c>
      <c r="D447" s="155">
        <f>Лист1!K447*Лист1!N447</f>
        <v>0</v>
      </c>
    </row>
    <row r="448" spans="1:4" ht="14.4" customHeight="1">
      <c r="A448" s="40" t="s">
        <v>1983</v>
      </c>
      <c r="B448" s="155">
        <f>Лист1!I448*Лист1!N448</f>
        <v>0</v>
      </c>
      <c r="C448" s="155">
        <f>Лист1!J448*Лист1!N448</f>
        <v>0</v>
      </c>
      <c r="D448" s="155">
        <f>Лист1!K448*Лист1!N448</f>
        <v>0</v>
      </c>
    </row>
    <row r="449" spans="1:4" s="154" customFormat="1" ht="14.4" customHeight="1">
      <c r="A449" s="207" t="s">
        <v>1894</v>
      </c>
      <c r="B449" s="155">
        <f>Лист1!I449*Лист1!N449</f>
        <v>0</v>
      </c>
      <c r="C449" s="155">
        <f>Лист1!J449*Лист1!N449</f>
        <v>0</v>
      </c>
      <c r="D449" s="155">
        <f>Лист1!K449*Лист1!N449</f>
        <v>0</v>
      </c>
    </row>
    <row r="450" spans="1:4" s="154" customFormat="1" ht="14.4" customHeight="1">
      <c r="A450" s="207" t="s">
        <v>1895</v>
      </c>
      <c r="B450" s="155">
        <f>Лист1!I450*Лист1!N450</f>
        <v>0</v>
      </c>
      <c r="C450" s="155">
        <f>Лист1!J450*Лист1!N450</f>
        <v>0</v>
      </c>
      <c r="D450" s="155">
        <f>Лист1!K450*Лист1!N450</f>
        <v>0</v>
      </c>
    </row>
    <row r="451" spans="1:4" ht="14.4" customHeight="1">
      <c r="A451" s="125" t="s">
        <v>1052</v>
      </c>
      <c r="B451" s="155">
        <f>Лист1!I451*Лист1!N451</f>
        <v>0</v>
      </c>
      <c r="C451" s="155">
        <f>Лист1!J451*Лист1!N451</f>
        <v>0</v>
      </c>
      <c r="D451" s="155">
        <f>Лист1!K451*Лист1!N451</f>
        <v>0</v>
      </c>
    </row>
    <row r="452" spans="1:4" ht="14.4" customHeight="1">
      <c r="A452" s="125" t="s">
        <v>1049</v>
      </c>
      <c r="B452" s="155">
        <f>Лист1!I452*Лист1!N452</f>
        <v>0</v>
      </c>
      <c r="C452" s="155">
        <f>Лист1!J452*Лист1!N452</f>
        <v>0</v>
      </c>
      <c r="D452" s="155">
        <f>Лист1!K452*Лист1!N452</f>
        <v>0</v>
      </c>
    </row>
    <row r="453" spans="1:4" ht="14.4" customHeight="1">
      <c r="A453" s="66" t="s">
        <v>1984</v>
      </c>
      <c r="B453" s="155">
        <f>Лист1!I453*Лист1!N453</f>
        <v>0</v>
      </c>
      <c r="C453" s="155">
        <f>Лист1!J453*Лист1!N453</f>
        <v>0</v>
      </c>
      <c r="D453" s="155">
        <f>Лист1!K453*Лист1!N453</f>
        <v>0</v>
      </c>
    </row>
    <row r="454" spans="1:4" ht="14.4" customHeight="1">
      <c r="A454" s="18" t="s">
        <v>1985</v>
      </c>
      <c r="B454" s="155">
        <f>Лист1!I454*Лист1!N454</f>
        <v>0</v>
      </c>
      <c r="C454" s="155">
        <f>Лист1!J454*Лист1!N454</f>
        <v>0</v>
      </c>
      <c r="D454" s="155">
        <f>Лист1!K454*Лист1!N454</f>
        <v>0</v>
      </c>
    </row>
    <row r="455" spans="1:4" ht="14.4" customHeight="1" thickBot="1">
      <c r="A455" s="72" t="s">
        <v>424</v>
      </c>
      <c r="B455" s="155">
        <f>Лист1!I455*Лист1!N455</f>
        <v>0</v>
      </c>
      <c r="C455" s="155">
        <f>Лист1!J455*Лист1!N455</f>
        <v>0</v>
      </c>
      <c r="D455" s="155">
        <f>Лист1!K455*Лист1!N455</f>
        <v>0</v>
      </c>
    </row>
    <row r="456" spans="1:4" ht="14.4" customHeight="1">
      <c r="A456" s="113" t="s">
        <v>338</v>
      </c>
      <c r="B456" s="155">
        <f>Лист1!I456*Лист1!N456</f>
        <v>0</v>
      </c>
      <c r="C456" s="155">
        <f>Лист1!J456*Лист1!N456</f>
        <v>0</v>
      </c>
      <c r="D456" s="155">
        <f>Лист1!K456*Лист1!N456</f>
        <v>0</v>
      </c>
    </row>
    <row r="457" spans="1:4" s="161" customFormat="1" ht="16.5" customHeight="1">
      <c r="A457" s="145" t="s">
        <v>1168</v>
      </c>
      <c r="B457" s="155">
        <f>Лист1!I457*Лист1!N457</f>
        <v>0</v>
      </c>
      <c r="C457" s="155">
        <f>Лист1!J457*Лист1!N457</f>
        <v>0</v>
      </c>
      <c r="D457" s="155">
        <f>Лист1!K457*Лист1!N457</f>
        <v>0</v>
      </c>
    </row>
    <row r="458" spans="1:4" s="161" customFormat="1" ht="16.5" customHeight="1">
      <c r="A458" s="150" t="s">
        <v>1169</v>
      </c>
      <c r="B458" s="155">
        <f>Лист1!I458*Лист1!N458</f>
        <v>0</v>
      </c>
      <c r="C458" s="155">
        <f>Лист1!J458*Лист1!N458</f>
        <v>0</v>
      </c>
      <c r="D458" s="155">
        <f>Лист1!K458*Лист1!N458</f>
        <v>0</v>
      </c>
    </row>
    <row r="459" spans="1:4" s="161" customFormat="1" ht="16.5" customHeight="1">
      <c r="A459" s="150" t="s">
        <v>1170</v>
      </c>
      <c r="B459" s="155">
        <f>Лист1!I459*Лист1!N459</f>
        <v>0</v>
      </c>
      <c r="C459" s="155">
        <f>Лист1!J459*Лист1!N459</f>
        <v>0</v>
      </c>
      <c r="D459" s="155">
        <f>Лист1!K459*Лист1!N459</f>
        <v>0</v>
      </c>
    </row>
    <row r="460" spans="1:4" s="161" customFormat="1" ht="16.5" customHeight="1">
      <c r="A460" s="150" t="s">
        <v>1171</v>
      </c>
      <c r="B460" s="155">
        <f>Лист1!I460*Лист1!N460</f>
        <v>0</v>
      </c>
      <c r="C460" s="155">
        <f>Лист1!J460*Лист1!N460</f>
        <v>0</v>
      </c>
      <c r="D460" s="155">
        <f>Лист1!K460*Лист1!N460</f>
        <v>0</v>
      </c>
    </row>
    <row r="461" spans="1:4" s="161" customFormat="1" ht="16.5" customHeight="1">
      <c r="A461" s="150" t="s">
        <v>1172</v>
      </c>
      <c r="B461" s="155">
        <f>Лист1!I461*Лист1!N461</f>
        <v>0</v>
      </c>
      <c r="C461" s="155">
        <f>Лист1!J461*Лист1!N461</f>
        <v>0</v>
      </c>
      <c r="D461" s="155">
        <f>Лист1!K461*Лист1!N461</f>
        <v>0</v>
      </c>
    </row>
    <row r="462" spans="1:4" ht="14.4" customHeight="1">
      <c r="A462" s="41" t="s">
        <v>425</v>
      </c>
      <c r="B462" s="155">
        <f>Лист1!I462*Лист1!N462</f>
        <v>0</v>
      </c>
      <c r="C462" s="155">
        <f>Лист1!J462*Лист1!N462</f>
        <v>0</v>
      </c>
      <c r="D462" s="155">
        <f>Лист1!K462*Лист1!N462</f>
        <v>0</v>
      </c>
    </row>
    <row r="463" spans="1:4" ht="14.4" customHeight="1">
      <c r="A463" s="29" t="s">
        <v>426</v>
      </c>
      <c r="B463" s="155">
        <f>Лист1!I463*Лист1!N463</f>
        <v>0</v>
      </c>
      <c r="C463" s="155">
        <f>Лист1!J463*Лист1!N463</f>
        <v>0</v>
      </c>
      <c r="D463" s="155">
        <f>Лист1!K463*Лист1!N463</f>
        <v>0</v>
      </c>
    </row>
    <row r="464" spans="1:4" ht="14.4" customHeight="1">
      <c r="A464" s="41" t="s">
        <v>427</v>
      </c>
      <c r="B464" s="155">
        <f>Лист1!I464*Лист1!N464</f>
        <v>0</v>
      </c>
      <c r="C464" s="155">
        <f>Лист1!J464*Лист1!N464</f>
        <v>0</v>
      </c>
      <c r="D464" s="155">
        <f>Лист1!K464*Лист1!N464</f>
        <v>0</v>
      </c>
    </row>
    <row r="465" spans="1:4" ht="14.4" customHeight="1">
      <c r="A465" s="41" t="s">
        <v>428</v>
      </c>
      <c r="B465" s="155">
        <f>Лист1!I465*Лист1!N465</f>
        <v>0</v>
      </c>
      <c r="C465" s="155">
        <f>Лист1!J465*Лист1!N465</f>
        <v>0</v>
      </c>
      <c r="D465" s="155">
        <f>Лист1!K465*Лист1!N465</f>
        <v>0</v>
      </c>
    </row>
    <row r="466" spans="1:4" ht="14.4" customHeight="1">
      <c r="A466" s="43" t="s">
        <v>429</v>
      </c>
      <c r="B466" s="155">
        <f>Лист1!I466*Лист1!N466</f>
        <v>0</v>
      </c>
      <c r="C466" s="155">
        <f>Лист1!J466*Лист1!N466</f>
        <v>0</v>
      </c>
      <c r="D466" s="155">
        <f>Лист1!K466*Лист1!N466</f>
        <v>0</v>
      </c>
    </row>
    <row r="467" spans="1:4" ht="14.4" customHeight="1" thickBot="1">
      <c r="A467" s="43" t="s">
        <v>385</v>
      </c>
      <c r="B467" s="155">
        <f>Лист1!I467*Лист1!N467</f>
        <v>0</v>
      </c>
      <c r="C467" s="155">
        <f>Лист1!J467*Лист1!N467</f>
        <v>0</v>
      </c>
      <c r="D467" s="155">
        <f>Лист1!K467*Лист1!N467</f>
        <v>0</v>
      </c>
    </row>
    <row r="468" spans="1:4" ht="14.4" customHeight="1" thickBot="1">
      <c r="A468" s="36" t="s">
        <v>101</v>
      </c>
      <c r="B468" s="155">
        <f>Лист1!I468*Лист1!N468</f>
        <v>0</v>
      </c>
      <c r="C468" s="155">
        <f>Лист1!J468*Лист1!N468</f>
        <v>0</v>
      </c>
      <c r="D468" s="155">
        <f>Лист1!K468*Лист1!N468</f>
        <v>0</v>
      </c>
    </row>
    <row r="469" spans="1:4" ht="14.4" customHeight="1">
      <c r="A469" s="15" t="s">
        <v>1986</v>
      </c>
      <c r="B469" s="155">
        <f>Лист1!I469*Лист1!N469</f>
        <v>0</v>
      </c>
      <c r="C469" s="155">
        <f>Лист1!J469*Лист1!N469</f>
        <v>0</v>
      </c>
      <c r="D469" s="155">
        <f>Лист1!K469*Лист1!N469</f>
        <v>0</v>
      </c>
    </row>
    <row r="470" spans="1:4" ht="14.4" customHeight="1">
      <c r="A470" s="16" t="s">
        <v>430</v>
      </c>
      <c r="B470" s="155">
        <f>Лист1!I470*Лист1!N470</f>
        <v>0</v>
      </c>
      <c r="C470" s="155">
        <f>Лист1!J470*Лист1!N470</f>
        <v>0</v>
      </c>
      <c r="D470" s="155">
        <f>Лист1!K470*Лист1!N470</f>
        <v>0</v>
      </c>
    </row>
    <row r="471" spans="1:4" ht="14.4" customHeight="1">
      <c r="A471" s="7" t="s">
        <v>431</v>
      </c>
      <c r="B471" s="155">
        <f>Лист1!I471*Лист1!N471</f>
        <v>0</v>
      </c>
      <c r="C471" s="155">
        <f>Лист1!J471*Лист1!N471</f>
        <v>0</v>
      </c>
      <c r="D471" s="155">
        <f>Лист1!K471*Лист1!N471</f>
        <v>0</v>
      </c>
    </row>
    <row r="472" spans="1:4" ht="14.4" customHeight="1">
      <c r="A472" s="16" t="s">
        <v>432</v>
      </c>
      <c r="B472" s="155">
        <f>Лист1!I472*Лист1!N472</f>
        <v>0</v>
      </c>
      <c r="C472" s="155">
        <f>Лист1!J472*Лист1!N472</f>
        <v>0</v>
      </c>
      <c r="D472" s="155">
        <f>Лист1!K472*Лист1!N472</f>
        <v>0</v>
      </c>
    </row>
    <row r="473" spans="1:4" ht="14.4" customHeight="1">
      <c r="A473" s="16" t="s">
        <v>1987</v>
      </c>
      <c r="B473" s="155">
        <f>Лист1!I473*Лист1!N473</f>
        <v>0</v>
      </c>
      <c r="C473" s="155">
        <f>Лист1!J473*Лист1!N473</f>
        <v>0</v>
      </c>
      <c r="D473" s="155">
        <f>Лист1!K473*Лист1!N473</f>
        <v>0</v>
      </c>
    </row>
    <row r="474" spans="1:4" ht="14.4" customHeight="1">
      <c r="A474" s="16" t="s">
        <v>433</v>
      </c>
      <c r="B474" s="155">
        <f>Лист1!I474*Лист1!N474</f>
        <v>0</v>
      </c>
      <c r="C474" s="155">
        <f>Лист1!J474*Лист1!N474</f>
        <v>0</v>
      </c>
      <c r="D474" s="155">
        <f>Лист1!K474*Лист1!N474</f>
        <v>0</v>
      </c>
    </row>
    <row r="475" spans="1:4" ht="14.4" customHeight="1">
      <c r="A475" s="13" t="s">
        <v>568</v>
      </c>
      <c r="B475" s="155">
        <f>Лист1!I475*Лист1!N475</f>
        <v>0</v>
      </c>
      <c r="C475" s="155">
        <f>Лист1!J475*Лист1!N475</f>
        <v>0</v>
      </c>
      <c r="D475" s="155">
        <f>Лист1!K475*Лист1!N475</f>
        <v>0</v>
      </c>
    </row>
    <row r="476" spans="1:4" s="154" customFormat="1" ht="14.4" customHeight="1">
      <c r="A476" s="156" t="s">
        <v>1530</v>
      </c>
      <c r="B476" s="155">
        <f>Лист1!I476*Лист1!N476</f>
        <v>0</v>
      </c>
      <c r="C476" s="155">
        <f>Лист1!J476*Лист1!N476</f>
        <v>0</v>
      </c>
      <c r="D476" s="155">
        <f>Лист1!K476*Лист1!N476</f>
        <v>0</v>
      </c>
    </row>
    <row r="477" spans="1:4" s="154" customFormat="1" ht="14.4" customHeight="1">
      <c r="A477" s="156" t="s">
        <v>1649</v>
      </c>
      <c r="B477" s="155">
        <f>Лист1!I477*Лист1!N477</f>
        <v>0</v>
      </c>
      <c r="C477" s="155">
        <f>Лист1!J477*Лист1!N477</f>
        <v>0</v>
      </c>
      <c r="D477" s="155">
        <f>Лист1!K477*Лист1!N477</f>
        <v>0</v>
      </c>
    </row>
    <row r="478" spans="1:4" s="154" customFormat="1" ht="14.4" customHeight="1" thickBot="1">
      <c r="A478" s="176" t="s">
        <v>2252</v>
      </c>
      <c r="B478" s="155">
        <f>Лист1!I478*Лист1!N478</f>
        <v>0</v>
      </c>
      <c r="C478" s="155">
        <f>Лист1!J478*Лист1!N478</f>
        <v>0</v>
      </c>
      <c r="D478" s="155">
        <f>Лист1!K478*Лист1!N478</f>
        <v>0</v>
      </c>
    </row>
    <row r="479" spans="1:4" s="154" customFormat="1" ht="14.4" customHeight="1">
      <c r="A479" s="169" t="s">
        <v>1221</v>
      </c>
      <c r="B479" s="155">
        <f>Лист1!I479*Лист1!N479</f>
        <v>0</v>
      </c>
      <c r="C479" s="155">
        <f>Лист1!J479*Лист1!N479</f>
        <v>0</v>
      </c>
      <c r="D479" s="155">
        <f>Лист1!K479*Лист1!N479</f>
        <v>0</v>
      </c>
    </row>
    <row r="480" spans="1:4" s="93" customFormat="1" ht="28.95" customHeight="1">
      <c r="A480" s="611" t="s">
        <v>2168</v>
      </c>
      <c r="B480" s="155">
        <f>Лист1!I480*Лист1!N480</f>
        <v>0</v>
      </c>
      <c r="C480" s="155">
        <f>Лист1!J480*Лист1!N480</f>
        <v>0</v>
      </c>
      <c r="D480" s="155">
        <f>Лист1!K480*Лист1!N480</f>
        <v>0</v>
      </c>
    </row>
    <row r="481" spans="1:4" s="93" customFormat="1" ht="14.4" customHeight="1">
      <c r="A481" s="477" t="s">
        <v>2081</v>
      </c>
      <c r="B481" s="155">
        <f>Лист1!I481*Лист1!N481</f>
        <v>0</v>
      </c>
      <c r="C481" s="155">
        <f>Лист1!J481*Лист1!N481</f>
        <v>0</v>
      </c>
      <c r="D481" s="155">
        <f>Лист1!K481*Лист1!N481</f>
        <v>0</v>
      </c>
    </row>
    <row r="482" spans="1:4" s="161" customFormat="1" ht="14.4" customHeight="1">
      <c r="A482" s="156" t="s">
        <v>1261</v>
      </c>
      <c r="B482" s="155">
        <f>Лист1!I482*Лист1!N482</f>
        <v>0</v>
      </c>
      <c r="C482" s="155">
        <f>Лист1!J482*Лист1!N482</f>
        <v>0</v>
      </c>
      <c r="D482" s="155">
        <f>Лист1!K482*Лист1!N482</f>
        <v>0</v>
      </c>
    </row>
    <row r="483" spans="1:4" s="154" customFormat="1" ht="14.4" customHeight="1">
      <c r="A483" s="156" t="s">
        <v>1222</v>
      </c>
      <c r="B483" s="155">
        <f>Лист1!I483*Лист1!N483</f>
        <v>0</v>
      </c>
      <c r="C483" s="155">
        <f>Лист1!J483*Лист1!N483</f>
        <v>0</v>
      </c>
      <c r="D483" s="155">
        <f>Лист1!K483*Лист1!N483</f>
        <v>0</v>
      </c>
    </row>
    <row r="484" spans="1:4" s="154" customFormat="1" ht="14.4" customHeight="1">
      <c r="A484" s="156" t="s">
        <v>1224</v>
      </c>
      <c r="B484" s="155">
        <f>Лист1!I484*Лист1!N484</f>
        <v>0</v>
      </c>
      <c r="C484" s="155">
        <f>Лист1!J484*Лист1!N484</f>
        <v>0</v>
      </c>
      <c r="D484" s="155">
        <f>Лист1!K484*Лист1!N484</f>
        <v>0</v>
      </c>
    </row>
    <row r="485" spans="1:4" s="154" customFormat="1" ht="14.4" customHeight="1">
      <c r="A485" s="156" t="s">
        <v>1226</v>
      </c>
      <c r="B485" s="155">
        <f>Лист1!I485*Лист1!N485</f>
        <v>0</v>
      </c>
      <c r="C485" s="155">
        <f>Лист1!J485*Лист1!N485</f>
        <v>0</v>
      </c>
      <c r="D485" s="155">
        <f>Лист1!K485*Лист1!N485</f>
        <v>0</v>
      </c>
    </row>
    <row r="486" spans="1:4" s="154" customFormat="1" ht="14.4" customHeight="1">
      <c r="A486" s="156" t="s">
        <v>1231</v>
      </c>
      <c r="B486" s="155">
        <f>Лист1!I486*Лист1!N486</f>
        <v>0</v>
      </c>
      <c r="C486" s="155">
        <f>Лист1!J486*Лист1!N486</f>
        <v>0</v>
      </c>
      <c r="D486" s="155">
        <f>Лист1!K486*Лист1!N486</f>
        <v>0</v>
      </c>
    </row>
    <row r="487" spans="1:4" s="154" customFormat="1" ht="15.6">
      <c r="A487" s="156" t="s">
        <v>1232</v>
      </c>
      <c r="B487" s="155">
        <f>Лист1!I487*Лист1!N487</f>
        <v>0</v>
      </c>
      <c r="C487" s="155">
        <f>Лист1!J487*Лист1!N487</f>
        <v>0</v>
      </c>
      <c r="D487" s="155">
        <f>Лист1!K487*Лист1!N487</f>
        <v>0</v>
      </c>
    </row>
    <row r="488" spans="1:4" s="154" customFormat="1" ht="31.2">
      <c r="A488" s="859" t="s">
        <v>1233</v>
      </c>
      <c r="B488" s="155">
        <f>Лист1!I488*Лист1!N488</f>
        <v>0</v>
      </c>
      <c r="C488" s="155">
        <f>Лист1!J488*Лист1!N488</f>
        <v>0</v>
      </c>
      <c r="D488" s="155">
        <f>Лист1!K488*Лист1!N488</f>
        <v>0</v>
      </c>
    </row>
    <row r="489" spans="1:4" s="154" customFormat="1" ht="31.2">
      <c r="A489" s="859" t="s">
        <v>1896</v>
      </c>
      <c r="B489" s="155">
        <f>Лист1!I489*Лист1!N489</f>
        <v>0</v>
      </c>
      <c r="C489" s="155">
        <f>Лист1!J489*Лист1!N489</f>
        <v>0</v>
      </c>
      <c r="D489" s="155">
        <f>Лист1!K489*Лист1!N489</f>
        <v>0</v>
      </c>
    </row>
    <row r="490" spans="1:4" s="781" customFormat="1" ht="15.6">
      <c r="A490" s="859" t="s">
        <v>2254</v>
      </c>
      <c r="B490" s="155">
        <f>Лист1!I490*Лист1!N490</f>
        <v>0</v>
      </c>
      <c r="C490" s="155">
        <f>Лист1!J490*Лист1!N490</f>
        <v>0</v>
      </c>
      <c r="D490" s="155">
        <f>Лист1!K490*Лист1!N490</f>
        <v>0</v>
      </c>
    </row>
    <row r="491" spans="1:4" s="781" customFormat="1" ht="15.6">
      <c r="A491" s="859" t="s">
        <v>2375</v>
      </c>
      <c r="B491" s="155">
        <f>Лист1!I491*Лист1!N491</f>
        <v>0</v>
      </c>
      <c r="C491" s="155">
        <f>Лист1!J491*Лист1!N491</f>
        <v>0</v>
      </c>
      <c r="D491" s="155">
        <f>Лист1!K491*Лист1!N491</f>
        <v>0</v>
      </c>
    </row>
    <row r="492" spans="1:4" s="781" customFormat="1" ht="15.6">
      <c r="A492" s="859" t="s">
        <v>2379</v>
      </c>
      <c r="B492" s="155">
        <f>Лист1!I492*Лист1!N492</f>
        <v>0</v>
      </c>
      <c r="C492" s="155">
        <f>Лист1!J492*Лист1!N492</f>
        <v>0</v>
      </c>
      <c r="D492" s="155">
        <f>Лист1!K492*Лист1!N492</f>
        <v>0</v>
      </c>
    </row>
    <row r="493" spans="1:4" s="781" customFormat="1" ht="15.6">
      <c r="A493" s="176" t="s">
        <v>2380</v>
      </c>
      <c r="B493" s="155">
        <f>Лист1!I493*Лист1!N493</f>
        <v>0</v>
      </c>
      <c r="C493" s="155">
        <f>Лист1!J493*Лист1!N493</f>
        <v>0</v>
      </c>
      <c r="D493" s="155">
        <f>Лист1!K493*Лист1!N493</f>
        <v>0</v>
      </c>
    </row>
    <row r="494" spans="1:4" s="781" customFormat="1" ht="16.2" thickBot="1">
      <c r="A494" s="176" t="s">
        <v>2417</v>
      </c>
      <c r="B494" s="155">
        <f>Лист1!I494*Лист1!N494</f>
        <v>0</v>
      </c>
      <c r="C494" s="155">
        <f>Лист1!J494*Лист1!N494</f>
        <v>0</v>
      </c>
      <c r="D494" s="155">
        <f>Лист1!K494*Лист1!N494</f>
        <v>0</v>
      </c>
    </row>
    <row r="495" spans="1:4" ht="14.4" customHeight="1">
      <c r="A495" s="113" t="s">
        <v>118</v>
      </c>
      <c r="B495" s="155">
        <f>Лист1!I495*Лист1!N495</f>
        <v>0</v>
      </c>
      <c r="C495" s="155">
        <f>Лист1!J495*Лист1!N495</f>
        <v>0</v>
      </c>
      <c r="D495" s="155">
        <f>Лист1!K495*Лист1!N495</f>
        <v>0</v>
      </c>
    </row>
    <row r="496" spans="1:4" s="93" customFormat="1" ht="14.4" customHeight="1">
      <c r="A496" s="79" t="s">
        <v>1003</v>
      </c>
      <c r="B496" s="155">
        <f>Лист1!I496*Лист1!N496</f>
        <v>0</v>
      </c>
      <c r="C496" s="155">
        <f>Лист1!J496*Лист1!N496</f>
        <v>0</v>
      </c>
      <c r="D496" s="155">
        <f>Лист1!K496*Лист1!N496</f>
        <v>0</v>
      </c>
    </row>
    <row r="497" spans="1:4" s="93" customFormat="1" ht="14.4" customHeight="1">
      <c r="A497" s="79" t="s">
        <v>1005</v>
      </c>
      <c r="B497" s="155">
        <f>Лист1!I497*Лист1!N497</f>
        <v>0</v>
      </c>
      <c r="C497" s="155">
        <f>Лист1!J497*Лист1!N497</f>
        <v>0</v>
      </c>
      <c r="D497" s="155">
        <f>Лист1!K497*Лист1!N497</f>
        <v>0</v>
      </c>
    </row>
    <row r="498" spans="1:4" ht="14.4" customHeight="1">
      <c r="A498" s="22" t="s">
        <v>436</v>
      </c>
      <c r="B498" s="155">
        <f>Лист1!I498*Лист1!N498</f>
        <v>0</v>
      </c>
      <c r="C498" s="155">
        <f>Лист1!J498*Лист1!N498</f>
        <v>0</v>
      </c>
      <c r="D498" s="155">
        <f>Лист1!K498*Лист1!N498</f>
        <v>0</v>
      </c>
    </row>
    <row r="499" spans="1:4" ht="14.4" customHeight="1">
      <c r="A499" s="22" t="s">
        <v>437</v>
      </c>
      <c r="B499" s="155">
        <f>Лист1!I499*Лист1!N499</f>
        <v>0</v>
      </c>
      <c r="C499" s="155">
        <f>Лист1!J499*Лист1!N499</f>
        <v>0</v>
      </c>
      <c r="D499" s="155">
        <f>Лист1!K499*Лист1!N499</f>
        <v>0</v>
      </c>
    </row>
    <row r="500" spans="1:4" ht="14.4" customHeight="1">
      <c r="A500" s="22" t="s">
        <v>438</v>
      </c>
      <c r="B500" s="155">
        <f>Лист1!I500*Лист1!N500</f>
        <v>0</v>
      </c>
      <c r="C500" s="155">
        <f>Лист1!J500*Лист1!N500</f>
        <v>0</v>
      </c>
      <c r="D500" s="155">
        <f>Лист1!K500*Лист1!N500</f>
        <v>0</v>
      </c>
    </row>
    <row r="501" spans="1:4" ht="14.4" customHeight="1">
      <c r="A501" s="22" t="s">
        <v>439</v>
      </c>
      <c r="B501" s="155">
        <f>Лист1!I501*Лист1!N501</f>
        <v>0</v>
      </c>
      <c r="C501" s="155">
        <f>Лист1!J501*Лист1!N501</f>
        <v>0</v>
      </c>
      <c r="D501" s="155">
        <f>Лист1!K501*Лист1!N501</f>
        <v>0</v>
      </c>
    </row>
    <row r="502" spans="1:4" ht="14.4" customHeight="1" thickBot="1">
      <c r="A502" s="22" t="s">
        <v>440</v>
      </c>
      <c r="B502" s="155">
        <f>Лист1!I502*Лист1!N502</f>
        <v>0</v>
      </c>
      <c r="C502" s="155">
        <f>Лист1!J502*Лист1!N502</f>
        <v>0</v>
      </c>
      <c r="D502" s="155">
        <f>Лист1!K502*Лист1!N502</f>
        <v>0</v>
      </c>
    </row>
    <row r="503" spans="1:4" ht="14.4" customHeight="1" thickBot="1">
      <c r="A503" s="45" t="s">
        <v>225</v>
      </c>
      <c r="B503" s="155">
        <f>Лист1!I503*Лист1!N503</f>
        <v>0</v>
      </c>
      <c r="C503" s="155">
        <f>Лист1!J503*Лист1!N503</f>
        <v>0</v>
      </c>
      <c r="D503" s="155">
        <f>Лист1!K503*Лист1!N503</f>
        <v>0</v>
      </c>
    </row>
    <row r="504" spans="1:4" ht="14.4" customHeight="1">
      <c r="A504" s="46" t="s">
        <v>1988</v>
      </c>
      <c r="B504" s="155">
        <f>Лист1!I504*Лист1!N504</f>
        <v>0</v>
      </c>
      <c r="C504" s="155">
        <f>Лист1!J504*Лист1!N504</f>
        <v>0</v>
      </c>
      <c r="D504" s="155">
        <f>Лист1!K504*Лист1!N504</f>
        <v>0</v>
      </c>
    </row>
    <row r="505" spans="1:4" ht="14.4" customHeight="1">
      <c r="A505" s="47" t="s">
        <v>1989</v>
      </c>
      <c r="B505" s="155">
        <f>Лист1!I505*Лист1!N505</f>
        <v>0</v>
      </c>
      <c r="C505" s="155">
        <f>Лист1!J505*Лист1!N505</f>
        <v>0</v>
      </c>
      <c r="D505" s="155">
        <f>Лист1!K505*Лист1!N505</f>
        <v>0</v>
      </c>
    </row>
    <row r="506" spans="1:4" ht="14.4" customHeight="1">
      <c r="A506" s="49" t="s">
        <v>1897</v>
      </c>
      <c r="B506" s="155">
        <f>Лист1!I506*Лист1!N506</f>
        <v>0</v>
      </c>
      <c r="C506" s="155">
        <f>Лист1!J506*Лист1!N506</f>
        <v>0</v>
      </c>
      <c r="D506" s="155">
        <f>Лист1!K506*Лист1!N506</f>
        <v>0</v>
      </c>
    </row>
    <row r="507" spans="1:4" ht="14.4" customHeight="1">
      <c r="A507" s="47" t="s">
        <v>1898</v>
      </c>
      <c r="B507" s="155">
        <f>Лист1!I507*Лист1!N507</f>
        <v>0</v>
      </c>
      <c r="C507" s="155">
        <f>Лист1!J507*Лист1!N507</f>
        <v>0</v>
      </c>
      <c r="D507" s="155">
        <f>Лист1!K507*Лист1!N507</f>
        <v>0</v>
      </c>
    </row>
    <row r="508" spans="1:4" ht="14.4" customHeight="1">
      <c r="A508" s="47" t="s">
        <v>1990</v>
      </c>
      <c r="B508" s="155">
        <f>Лист1!I508*Лист1!N508</f>
        <v>0</v>
      </c>
      <c r="C508" s="155">
        <f>Лист1!J508*Лист1!N508</f>
        <v>0</v>
      </c>
      <c r="D508" s="155">
        <f>Лист1!K508*Лист1!N508</f>
        <v>0</v>
      </c>
    </row>
    <row r="509" spans="1:4" ht="14.4" customHeight="1">
      <c r="A509" s="47" t="s">
        <v>1991</v>
      </c>
      <c r="B509" s="155">
        <f>Лист1!I509*Лист1!N509</f>
        <v>0</v>
      </c>
      <c r="C509" s="155">
        <f>Лист1!J509*Лист1!N509</f>
        <v>0</v>
      </c>
      <c r="D509" s="155">
        <f>Лист1!K509*Лист1!N509</f>
        <v>0</v>
      </c>
    </row>
    <row r="510" spans="1:4" ht="14.4" customHeight="1" thickBot="1">
      <c r="A510" s="51" t="s">
        <v>1992</v>
      </c>
      <c r="B510" s="155">
        <f>Лист1!I510*Лист1!N510</f>
        <v>0</v>
      </c>
      <c r="C510" s="155">
        <f>Лист1!J510*Лист1!N510</f>
        <v>0</v>
      </c>
      <c r="D510" s="155">
        <f>Лист1!K510*Лист1!N510</f>
        <v>0</v>
      </c>
    </row>
    <row r="511" spans="1:4" ht="14.4" customHeight="1" thickBot="1">
      <c r="A511" s="163" t="s">
        <v>119</v>
      </c>
      <c r="B511" s="155">
        <f>Лист1!I511*Лист1!N511</f>
        <v>0</v>
      </c>
      <c r="C511" s="155">
        <f>Лист1!J511*Лист1!N511</f>
        <v>0</v>
      </c>
      <c r="D511" s="155">
        <f>Лист1!K511*Лист1!N511</f>
        <v>0</v>
      </c>
    </row>
    <row r="512" spans="1:4" s="161" customFormat="1" ht="14.4" customHeight="1">
      <c r="A512" s="68" t="s">
        <v>1240</v>
      </c>
      <c r="B512" s="155">
        <f>Лист1!I512*Лист1!N512</f>
        <v>0</v>
      </c>
      <c r="C512" s="155">
        <f>Лист1!J512*Лист1!N512</f>
        <v>0</v>
      </c>
      <c r="D512" s="155">
        <f>Лист1!K512*Лист1!N512</f>
        <v>0</v>
      </c>
    </row>
    <row r="513" spans="1:4" s="161" customFormat="1" ht="14.4" customHeight="1">
      <c r="A513" s="156" t="s">
        <v>1257</v>
      </c>
      <c r="B513" s="155">
        <f>Лист1!I513*Лист1!N513</f>
        <v>0</v>
      </c>
      <c r="C513" s="155">
        <f>Лист1!J513*Лист1!N513</f>
        <v>0</v>
      </c>
      <c r="D513" s="155">
        <f>Лист1!K513*Лист1!N513</f>
        <v>0</v>
      </c>
    </row>
    <row r="514" spans="1:4" s="161" customFormat="1" ht="14.4" customHeight="1">
      <c r="A514" s="9" t="s">
        <v>1245</v>
      </c>
      <c r="B514" s="155">
        <f>Лист1!I514*Лист1!N514</f>
        <v>0</v>
      </c>
      <c r="C514" s="155">
        <f>Лист1!J514*Лист1!N514</f>
        <v>0</v>
      </c>
      <c r="D514" s="155">
        <f>Лист1!K514*Лист1!N514</f>
        <v>0</v>
      </c>
    </row>
    <row r="515" spans="1:4" s="161" customFormat="1" ht="14.4" customHeight="1">
      <c r="A515" s="9" t="s">
        <v>1248</v>
      </c>
      <c r="B515" s="155">
        <f>Лист1!I515*Лист1!N515</f>
        <v>0</v>
      </c>
      <c r="C515" s="155">
        <f>Лист1!J515*Лист1!N515</f>
        <v>0</v>
      </c>
      <c r="D515" s="155">
        <f>Лист1!K515*Лист1!N515</f>
        <v>0</v>
      </c>
    </row>
    <row r="516" spans="1:4" s="93" customFormat="1" ht="14.4" customHeight="1">
      <c r="A516" s="94" t="s">
        <v>570</v>
      </c>
      <c r="B516" s="155">
        <f>Лист1!I516*Лист1!N516</f>
        <v>0</v>
      </c>
      <c r="C516" s="155">
        <f>Лист1!J516*Лист1!N516</f>
        <v>0</v>
      </c>
      <c r="D516" s="155">
        <f>Лист1!K516*Лист1!N516</f>
        <v>0</v>
      </c>
    </row>
    <row r="517" spans="1:4" ht="14.4" customHeight="1">
      <c r="A517" s="33" t="s">
        <v>1899</v>
      </c>
      <c r="B517" s="155">
        <f>Лист1!I517*Лист1!N517</f>
        <v>0</v>
      </c>
      <c r="C517" s="155">
        <f>Лист1!J517*Лист1!N517</f>
        <v>0</v>
      </c>
      <c r="D517" s="155">
        <f>Лист1!K517*Лист1!N517</f>
        <v>0</v>
      </c>
    </row>
    <row r="518" spans="1:4" ht="14.4" customHeight="1">
      <c r="A518" s="31" t="s">
        <v>1900</v>
      </c>
      <c r="B518" s="155">
        <f>Лист1!I518*Лист1!N518</f>
        <v>0</v>
      </c>
      <c r="C518" s="155">
        <f>Лист1!J518*Лист1!N518</f>
        <v>0</v>
      </c>
      <c r="D518" s="155">
        <f>Лист1!K518*Лист1!N518</f>
        <v>0</v>
      </c>
    </row>
    <row r="519" spans="1:4" ht="14.4" customHeight="1" thickBot="1">
      <c r="A519" s="31" t="s">
        <v>441</v>
      </c>
      <c r="B519" s="155">
        <f>Лист1!I519*Лист1!N519</f>
        <v>0</v>
      </c>
      <c r="C519" s="155">
        <f>Лист1!J519*Лист1!N519</f>
        <v>0</v>
      </c>
      <c r="D519" s="155">
        <f>Лист1!K519*Лист1!N519</f>
        <v>0</v>
      </c>
    </row>
    <row r="520" spans="1:4" ht="14.4" customHeight="1" thickBot="1">
      <c r="A520" s="36" t="s">
        <v>121</v>
      </c>
      <c r="B520" s="155">
        <f>Лист1!I520*Лист1!N520</f>
        <v>0</v>
      </c>
      <c r="C520" s="155">
        <f>Лист1!J520*Лист1!N520</f>
        <v>0</v>
      </c>
      <c r="D520" s="155">
        <f>Лист1!K520*Лист1!N520</f>
        <v>0</v>
      </c>
    </row>
    <row r="521" spans="1:4" ht="14.4" customHeight="1">
      <c r="A521" s="37" t="s">
        <v>1993</v>
      </c>
      <c r="B521" s="155">
        <f>Лист1!I521*Лист1!N521</f>
        <v>0</v>
      </c>
      <c r="C521" s="155">
        <f>Лист1!J521*Лист1!N521</f>
        <v>0</v>
      </c>
      <c r="D521" s="155">
        <f>Лист1!K521*Лист1!N521</f>
        <v>0</v>
      </c>
    </row>
    <row r="522" spans="1:4" ht="14.4" customHeight="1">
      <c r="A522" s="21" t="s">
        <v>442</v>
      </c>
      <c r="B522" s="155">
        <f>Лист1!I522*Лист1!N522</f>
        <v>0</v>
      </c>
      <c r="C522" s="155">
        <f>Лист1!J522*Лист1!N522</f>
        <v>0</v>
      </c>
      <c r="D522" s="155">
        <f>Лист1!K522*Лист1!N522</f>
        <v>0</v>
      </c>
    </row>
    <row r="523" spans="1:4" ht="14.4" customHeight="1" thickBot="1">
      <c r="A523" s="80" t="s">
        <v>1077</v>
      </c>
      <c r="B523" s="155">
        <f>Лист1!I523*Лист1!N523</f>
        <v>0</v>
      </c>
      <c r="C523" s="155">
        <f>Лист1!J523*Лист1!N523</f>
        <v>0</v>
      </c>
      <c r="D523" s="155">
        <f>Лист1!K523*Лист1!N523</f>
        <v>0</v>
      </c>
    </row>
    <row r="524" spans="1:4" ht="14.4" customHeight="1" thickBot="1">
      <c r="A524" s="38" t="s">
        <v>97</v>
      </c>
      <c r="B524" s="155">
        <f>Лист1!I524*Лист1!N524</f>
        <v>0</v>
      </c>
      <c r="C524" s="155">
        <f>Лист1!J524*Лист1!N524</f>
        <v>0</v>
      </c>
      <c r="D524" s="155">
        <f>Лист1!K524*Лист1!N524</f>
        <v>0</v>
      </c>
    </row>
    <row r="525" spans="1:4" ht="14.4" customHeight="1">
      <c r="A525" s="35" t="s">
        <v>1837</v>
      </c>
      <c r="B525" s="155">
        <f>Лист1!I525*Лист1!N525</f>
        <v>0</v>
      </c>
      <c r="C525" s="155">
        <f>Лист1!J525*Лист1!N525</f>
        <v>0</v>
      </c>
      <c r="D525" s="155">
        <f>Лист1!K525*Лист1!N525</f>
        <v>0</v>
      </c>
    </row>
    <row r="526" spans="1:4" ht="14.4" customHeight="1">
      <c r="A526" s="20" t="s">
        <v>1994</v>
      </c>
      <c r="B526" s="155">
        <f>Лист1!I526*Лист1!N526</f>
        <v>0</v>
      </c>
      <c r="C526" s="155">
        <f>Лист1!J526*Лист1!N526</f>
        <v>0</v>
      </c>
      <c r="D526" s="155">
        <f>Лист1!K526*Лист1!N526</f>
        <v>0</v>
      </c>
    </row>
    <row r="527" spans="1:4" ht="14.4" customHeight="1" thickBot="1">
      <c r="A527" s="34" t="s">
        <v>1838</v>
      </c>
      <c r="B527" s="155">
        <f>Лист1!I527*Лист1!N527</f>
        <v>0</v>
      </c>
      <c r="C527" s="155">
        <f>Лист1!J527*Лист1!N527</f>
        <v>0</v>
      </c>
      <c r="D527" s="155">
        <f>Лист1!K527*Лист1!N527</f>
        <v>0</v>
      </c>
    </row>
    <row r="528" spans="1:4" ht="14.4" customHeight="1" thickBot="1">
      <c r="A528" s="32" t="s">
        <v>127</v>
      </c>
      <c r="B528" s="155">
        <f>Лист1!I528*Лист1!N528</f>
        <v>0</v>
      </c>
      <c r="C528" s="155">
        <f>Лист1!J528*Лист1!N528</f>
        <v>0</v>
      </c>
      <c r="D528" s="155">
        <f>Лист1!K528*Лист1!N528</f>
        <v>0</v>
      </c>
    </row>
    <row r="529" spans="1:4" ht="14.4" customHeight="1">
      <c r="A529" s="20" t="s">
        <v>129</v>
      </c>
      <c r="B529" s="155">
        <f>Лист1!I529*Лист1!N529</f>
        <v>0</v>
      </c>
      <c r="C529" s="155">
        <f>Лист1!J529*Лист1!N529</f>
        <v>0</v>
      </c>
      <c r="D529" s="155">
        <f>Лист1!K529*Лист1!N529</f>
        <v>0</v>
      </c>
    </row>
    <row r="530" spans="1:4" ht="14.4" customHeight="1">
      <c r="A530" s="20" t="s">
        <v>135</v>
      </c>
      <c r="B530" s="155">
        <f>Лист1!I530*Лист1!N530</f>
        <v>0</v>
      </c>
      <c r="C530" s="155">
        <f>Лист1!J530*Лист1!N530</f>
        <v>0</v>
      </c>
      <c r="D530" s="155">
        <f>Лист1!K530*Лист1!N530</f>
        <v>0</v>
      </c>
    </row>
    <row r="531" spans="1:4" ht="14.4" customHeight="1">
      <c r="A531" s="20" t="s">
        <v>1652</v>
      </c>
      <c r="B531" s="155">
        <f>Лист1!I531*Лист1!N531</f>
        <v>0</v>
      </c>
      <c r="C531" s="155">
        <f>Лист1!J531*Лист1!N531</f>
        <v>0</v>
      </c>
      <c r="D531" s="155">
        <f>Лист1!K531*Лист1!N531</f>
        <v>0</v>
      </c>
    </row>
    <row r="532" spans="1:4" ht="14.4" customHeight="1">
      <c r="A532" s="20" t="s">
        <v>133</v>
      </c>
      <c r="B532" s="155">
        <f>Лист1!I532*Лист1!N532</f>
        <v>0</v>
      </c>
      <c r="C532" s="155">
        <f>Лист1!J532*Лист1!N532</f>
        <v>0</v>
      </c>
      <c r="D532" s="155">
        <f>Лист1!K532*Лист1!N532</f>
        <v>0</v>
      </c>
    </row>
    <row r="533" spans="1:4" ht="14.4" customHeight="1" thickBot="1">
      <c r="A533" s="20" t="s">
        <v>131</v>
      </c>
      <c r="B533" s="155">
        <f>Лист1!I533*Лист1!N533</f>
        <v>0</v>
      </c>
      <c r="C533" s="155">
        <f>Лист1!J533*Лист1!N533</f>
        <v>0</v>
      </c>
      <c r="D533" s="155">
        <f>Лист1!K533*Лист1!N533</f>
        <v>0</v>
      </c>
    </row>
    <row r="534" spans="1:4" ht="14.4" customHeight="1" thickBot="1">
      <c r="A534" s="36" t="s">
        <v>356</v>
      </c>
      <c r="B534" s="155">
        <f>Лист1!I534*Лист1!N534</f>
        <v>0</v>
      </c>
      <c r="C534" s="155">
        <f>Лист1!J534*Лист1!N534</f>
        <v>0</v>
      </c>
      <c r="D534" s="155">
        <f>Лист1!K534*Лист1!N534</f>
        <v>0</v>
      </c>
    </row>
    <row r="535" spans="1:4" s="781" customFormat="1" ht="14.4" customHeight="1">
      <c r="A535" s="73" t="s">
        <v>2358</v>
      </c>
      <c r="B535" s="155">
        <f>Лист1!I535*Лист1!N535</f>
        <v>0</v>
      </c>
      <c r="C535" s="155">
        <f>Лист1!J535*Лист1!N535</f>
        <v>0</v>
      </c>
      <c r="D535" s="155">
        <f>Лист1!K535*Лист1!N535</f>
        <v>0</v>
      </c>
    </row>
    <row r="536" spans="1:4" s="781" customFormat="1" ht="14.4" customHeight="1">
      <c r="A536" s="30" t="s">
        <v>2359</v>
      </c>
      <c r="B536" s="155">
        <f>Лист1!I536*Лист1!N536</f>
        <v>0</v>
      </c>
      <c r="C536" s="155">
        <f>Лист1!J536*Лист1!N536</f>
        <v>0</v>
      </c>
      <c r="D536" s="155">
        <f>Лист1!K536*Лист1!N536</f>
        <v>0</v>
      </c>
    </row>
    <row r="537" spans="1:4" ht="14.4" customHeight="1">
      <c r="A537" s="67" t="s">
        <v>443</v>
      </c>
      <c r="B537" s="155">
        <f>Лист1!I537*Лист1!N537</f>
        <v>0</v>
      </c>
      <c r="C537" s="155">
        <f>Лист1!J537*Лист1!N537</f>
        <v>0</v>
      </c>
      <c r="D537" s="155">
        <f>Лист1!K537*Лист1!N537</f>
        <v>0</v>
      </c>
    </row>
    <row r="538" spans="1:4" ht="14.4" customHeight="1">
      <c r="A538" s="67" t="s">
        <v>444</v>
      </c>
      <c r="B538" s="155">
        <f>Лист1!I538*Лист1!N538</f>
        <v>0</v>
      </c>
      <c r="C538" s="155">
        <f>Лист1!J538*Лист1!N538</f>
        <v>0</v>
      </c>
      <c r="D538" s="155">
        <f>Лист1!K538*Лист1!N538</f>
        <v>0</v>
      </c>
    </row>
    <row r="539" spans="1:4" s="154" customFormat="1" ht="14.4" customHeight="1">
      <c r="A539" s="209" t="s">
        <v>2055</v>
      </c>
      <c r="B539" s="155">
        <f>Лист1!I539*Лист1!N539</f>
        <v>0</v>
      </c>
      <c r="C539" s="155">
        <f>Лист1!J539*Лист1!N539</f>
        <v>0</v>
      </c>
      <c r="D539" s="155">
        <f>Лист1!K539*Лист1!N539</f>
        <v>0</v>
      </c>
    </row>
    <row r="540" spans="1:4" s="154" customFormat="1" ht="14.4" customHeight="1">
      <c r="A540" s="209" t="s">
        <v>2058</v>
      </c>
      <c r="B540" s="155">
        <f>Лист1!I540*Лист1!N540</f>
        <v>0</v>
      </c>
      <c r="C540" s="155">
        <f>Лист1!J540*Лист1!N540</f>
        <v>0</v>
      </c>
      <c r="D540" s="155">
        <f>Лист1!K540*Лист1!N540</f>
        <v>0</v>
      </c>
    </row>
    <row r="541" spans="1:4" s="154" customFormat="1" ht="14.4" customHeight="1">
      <c r="A541" s="209" t="s">
        <v>2061</v>
      </c>
      <c r="B541" s="155">
        <f>Лист1!I541*Лист1!N541</f>
        <v>0</v>
      </c>
      <c r="C541" s="155">
        <f>Лист1!J541*Лист1!N541</f>
        <v>0</v>
      </c>
      <c r="D541" s="155">
        <f>Лист1!K541*Лист1!N541</f>
        <v>0</v>
      </c>
    </row>
    <row r="542" spans="1:4" s="781" customFormat="1" ht="14.4" customHeight="1">
      <c r="A542" s="67" t="s">
        <v>2351</v>
      </c>
      <c r="B542" s="155">
        <f>Лист1!I542*Лист1!N542</f>
        <v>0</v>
      </c>
      <c r="C542" s="155">
        <f>Лист1!J542*Лист1!N542</f>
        <v>0</v>
      </c>
      <c r="D542" s="155">
        <f>Лист1!K542*Лист1!N542</f>
        <v>0</v>
      </c>
    </row>
    <row r="543" spans="1:4" s="781" customFormat="1" ht="14.4" customHeight="1">
      <c r="A543" s="67" t="s">
        <v>2360</v>
      </c>
      <c r="B543" s="155">
        <f>Лист1!I543*Лист1!N543</f>
        <v>0</v>
      </c>
      <c r="C543" s="155">
        <f>Лист1!J543*Лист1!N543</f>
        <v>0</v>
      </c>
      <c r="D543" s="155">
        <f>Лист1!K543*Лист1!N543</f>
        <v>0</v>
      </c>
    </row>
    <row r="544" spans="1:4" s="781" customFormat="1" ht="14.4" customHeight="1">
      <c r="A544" s="67" t="s">
        <v>2361</v>
      </c>
      <c r="B544" s="155">
        <f>Лист1!I544*Лист1!N544</f>
        <v>0</v>
      </c>
      <c r="C544" s="155">
        <f>Лист1!J544*Лист1!N544</f>
        <v>0</v>
      </c>
      <c r="D544" s="155">
        <f>Лист1!K544*Лист1!N544</f>
        <v>0</v>
      </c>
    </row>
    <row r="545" spans="1:4" s="781" customFormat="1" ht="14.4" customHeight="1">
      <c r="A545" s="67" t="s">
        <v>2362</v>
      </c>
      <c r="B545" s="155">
        <f>Лист1!I545*Лист1!N545</f>
        <v>0</v>
      </c>
      <c r="C545" s="155">
        <f>Лист1!J545*Лист1!N545</f>
        <v>0</v>
      </c>
      <c r="D545" s="155">
        <f>Лист1!K545*Лист1!N545</f>
        <v>0</v>
      </c>
    </row>
    <row r="546" spans="1:4" s="781" customFormat="1" ht="14.4" customHeight="1">
      <c r="A546" s="67" t="s">
        <v>2364</v>
      </c>
      <c r="B546" s="155">
        <f>Лист1!I546*Лист1!N546</f>
        <v>0</v>
      </c>
      <c r="C546" s="155">
        <f>Лист1!J546*Лист1!N546</f>
        <v>0</v>
      </c>
      <c r="D546" s="155">
        <f>Лист1!K546*Лист1!N546</f>
        <v>0</v>
      </c>
    </row>
    <row r="547" spans="1:4" s="781" customFormat="1" ht="14.4" customHeight="1">
      <c r="A547" s="74" t="s">
        <v>2363</v>
      </c>
      <c r="B547" s="155">
        <f>Лист1!I547*Лист1!N547</f>
        <v>0</v>
      </c>
      <c r="C547" s="155">
        <f>Лист1!J547*Лист1!N547</f>
        <v>0</v>
      </c>
      <c r="D547" s="155">
        <f>Лист1!K547*Лист1!N547</f>
        <v>0</v>
      </c>
    </row>
    <row r="548" spans="1:4" s="154" customFormat="1" ht="30.6" customHeight="1">
      <c r="A548" s="184" t="s">
        <v>1633</v>
      </c>
      <c r="B548" s="155">
        <f>Лист1!I548*Лист1!N548</f>
        <v>0</v>
      </c>
      <c r="C548" s="155">
        <f>Лист1!J548*Лист1!N548</f>
        <v>0</v>
      </c>
      <c r="D548" s="155">
        <f>Лист1!K548*Лист1!N548</f>
        <v>0</v>
      </c>
    </row>
    <row r="549" spans="1:4" s="154" customFormat="1" ht="30.6" customHeight="1">
      <c r="A549" s="184" t="s">
        <v>1636</v>
      </c>
      <c r="B549" s="155">
        <f>Лист1!I549*Лист1!N549</f>
        <v>0</v>
      </c>
      <c r="C549" s="155">
        <f>Лист1!J549*Лист1!N549</f>
        <v>0</v>
      </c>
      <c r="D549" s="155">
        <f>Лист1!K549*Лист1!N549</f>
        <v>0</v>
      </c>
    </row>
    <row r="550" spans="1:4" ht="14.4" customHeight="1">
      <c r="A550" s="86" t="s">
        <v>481</v>
      </c>
      <c r="B550" s="155">
        <f>Лист1!I550*Лист1!N550</f>
        <v>0</v>
      </c>
      <c r="C550" s="155">
        <f>Лист1!J550*Лист1!N550</f>
        <v>0</v>
      </c>
      <c r="D550" s="155">
        <f>Лист1!K550*Лист1!N550</f>
        <v>0</v>
      </c>
    </row>
    <row r="551" spans="1:4" ht="14.4" customHeight="1">
      <c r="A551" s="86" t="s">
        <v>482</v>
      </c>
      <c r="B551" s="155">
        <f>Лист1!I551*Лист1!N551</f>
        <v>0</v>
      </c>
      <c r="C551" s="155">
        <f>Лист1!J551*Лист1!N551</f>
        <v>0</v>
      </c>
      <c r="D551" s="155">
        <f>Лист1!K551*Лист1!N551</f>
        <v>0</v>
      </c>
    </row>
    <row r="552" spans="1:4" ht="14.4" customHeight="1">
      <c r="A552" s="86" t="s">
        <v>483</v>
      </c>
      <c r="B552" s="155">
        <f>Лист1!I552*Лист1!N552</f>
        <v>0</v>
      </c>
      <c r="C552" s="155">
        <f>Лист1!J552*Лист1!N552</f>
        <v>0</v>
      </c>
      <c r="D552" s="155">
        <f>Лист1!K552*Лист1!N552</f>
        <v>0</v>
      </c>
    </row>
    <row r="553" spans="1:4" ht="14.4" customHeight="1">
      <c r="A553" s="86" t="s">
        <v>484</v>
      </c>
      <c r="B553" s="155">
        <f>Лист1!I553*Лист1!N553</f>
        <v>0</v>
      </c>
      <c r="C553" s="155">
        <f>Лист1!J553*Лист1!N553</f>
        <v>0</v>
      </c>
      <c r="D553" s="155">
        <f>Лист1!K553*Лист1!N553</f>
        <v>0</v>
      </c>
    </row>
    <row r="554" spans="1:4" ht="14.4" customHeight="1">
      <c r="A554" s="86" t="s">
        <v>485</v>
      </c>
      <c r="B554" s="155">
        <f>Лист1!I554*Лист1!N554</f>
        <v>0</v>
      </c>
      <c r="C554" s="155">
        <f>Лист1!J554*Лист1!N554</f>
        <v>0</v>
      </c>
      <c r="D554" s="155">
        <f>Лист1!K554*Лист1!N554</f>
        <v>0</v>
      </c>
    </row>
    <row r="555" spans="1:4" ht="14.4" customHeight="1">
      <c r="A555" s="168" t="s">
        <v>486</v>
      </c>
      <c r="B555" s="155">
        <f>Лист1!I555*Лист1!N555</f>
        <v>0</v>
      </c>
      <c r="C555" s="155">
        <f>Лист1!J555*Лист1!N555</f>
        <v>0</v>
      </c>
      <c r="D555" s="155">
        <f>Лист1!K555*Лист1!N555</f>
        <v>0</v>
      </c>
    </row>
    <row r="556" spans="1:4" ht="14.4" customHeight="1" thickBot="1">
      <c r="A556" s="167" t="s">
        <v>1054</v>
      </c>
      <c r="B556" s="155">
        <f>Лист1!I556*Лист1!N556</f>
        <v>0</v>
      </c>
      <c r="C556" s="155">
        <f>Лист1!J556*Лист1!N556</f>
        <v>0</v>
      </c>
      <c r="D556" s="155">
        <f>Лист1!K556*Лист1!N556</f>
        <v>0</v>
      </c>
    </row>
    <row r="557" spans="1:4" ht="14.4" customHeight="1" thickBot="1">
      <c r="A557" s="122" t="s">
        <v>1901</v>
      </c>
      <c r="B557" s="155">
        <f>Лист1!I557*Лист1!N557</f>
        <v>0</v>
      </c>
      <c r="C557" s="155">
        <f>Лист1!J557*Лист1!N557</f>
        <v>0</v>
      </c>
      <c r="D557" s="155">
        <f>Лист1!K557*Лист1!N557</f>
        <v>0</v>
      </c>
    </row>
    <row r="558" spans="1:4" ht="14.4" customHeight="1" thickBot="1">
      <c r="A558" s="52" t="s">
        <v>388</v>
      </c>
      <c r="B558" s="155">
        <f>Лист1!I558*Лист1!N558</f>
        <v>0</v>
      </c>
      <c r="C558" s="155">
        <f>Лист1!J558*Лист1!N558</f>
        <v>0</v>
      </c>
      <c r="D558" s="155">
        <f>Лист1!K558*Лист1!N558</f>
        <v>0</v>
      </c>
    </row>
    <row r="559" spans="1:4" ht="14.4" customHeight="1">
      <c r="A559" s="33" t="s">
        <v>1220</v>
      </c>
      <c r="B559" s="155">
        <f>Лист1!I559*Лист1!N559</f>
        <v>0</v>
      </c>
      <c r="C559" s="155">
        <f>Лист1!J559*Лист1!N559</f>
        <v>0</v>
      </c>
      <c r="D559" s="155">
        <f>Лист1!K559*Лист1!N559</f>
        <v>0</v>
      </c>
    </row>
    <row r="560" spans="1:4" ht="14.4" customHeight="1">
      <c r="A560" s="33" t="s">
        <v>1331</v>
      </c>
      <c r="B560" s="155">
        <f>Лист1!I560*Лист1!N560</f>
        <v>0</v>
      </c>
      <c r="C560" s="155">
        <f>Лист1!J560*Лист1!N560</f>
        <v>0</v>
      </c>
      <c r="D560" s="155">
        <f>Лист1!K560*Лист1!N560</f>
        <v>0</v>
      </c>
    </row>
    <row r="561" spans="1:4" ht="14.4" customHeight="1">
      <c r="A561" s="29" t="s">
        <v>1332</v>
      </c>
      <c r="B561" s="155">
        <f>Лист1!I561*Лист1!N561</f>
        <v>0</v>
      </c>
      <c r="C561" s="155">
        <f>Лист1!J561*Лист1!N561</f>
        <v>0</v>
      </c>
      <c r="D561" s="155">
        <f>Лист1!K561*Лист1!N561</f>
        <v>0</v>
      </c>
    </row>
    <row r="562" spans="1:4" ht="14.4" customHeight="1">
      <c r="A562" s="29" t="s">
        <v>1333</v>
      </c>
      <c r="B562" s="155">
        <f>Лист1!I562*Лист1!N562</f>
        <v>0</v>
      </c>
      <c r="C562" s="155">
        <f>Лист1!J562*Лист1!N562</f>
        <v>0</v>
      </c>
      <c r="D562" s="155">
        <f>Лист1!K562*Лист1!N562</f>
        <v>0</v>
      </c>
    </row>
    <row r="563" spans="1:4" ht="14.4" customHeight="1">
      <c r="A563" s="62" t="s">
        <v>1334</v>
      </c>
      <c r="B563" s="155">
        <f>Лист1!I563*Лист1!N563</f>
        <v>0</v>
      </c>
      <c r="C563" s="155">
        <f>Лист1!J563*Лист1!N563</f>
        <v>0</v>
      </c>
      <c r="D563" s="155">
        <f>Лист1!K563*Лист1!N563</f>
        <v>0</v>
      </c>
    </row>
    <row r="564" spans="1:4" ht="14.4" customHeight="1">
      <c r="A564" s="29" t="s">
        <v>1335</v>
      </c>
      <c r="B564" s="155">
        <f>Лист1!I564*Лист1!N564</f>
        <v>0</v>
      </c>
      <c r="C564" s="155">
        <f>Лист1!J564*Лист1!N564</f>
        <v>0</v>
      </c>
      <c r="D564" s="155">
        <f>Лист1!K564*Лист1!N564</f>
        <v>0</v>
      </c>
    </row>
    <row r="565" spans="1:4" ht="14.4" customHeight="1">
      <c r="A565" s="29" t="s">
        <v>1336</v>
      </c>
      <c r="B565" s="155">
        <f>Лист1!I565*Лист1!N565</f>
        <v>0</v>
      </c>
      <c r="C565" s="155">
        <f>Лист1!J565*Лист1!N565</f>
        <v>0</v>
      </c>
      <c r="D565" s="155">
        <f>Лист1!K565*Лист1!N565</f>
        <v>0</v>
      </c>
    </row>
    <row r="566" spans="1:4" ht="14.4" customHeight="1">
      <c r="A566" s="29" t="s">
        <v>1337</v>
      </c>
      <c r="B566" s="155">
        <f>Лист1!I566*Лист1!N566</f>
        <v>0</v>
      </c>
      <c r="C566" s="155">
        <f>Лист1!J566*Лист1!N566</f>
        <v>0</v>
      </c>
      <c r="D566" s="155">
        <f>Лист1!K566*Лист1!N566</f>
        <v>0</v>
      </c>
    </row>
    <row r="567" spans="1:4" ht="14.4" customHeight="1">
      <c r="A567" s="29" t="s">
        <v>1338</v>
      </c>
      <c r="B567" s="155">
        <f>Лист1!I567*Лист1!N567</f>
        <v>0</v>
      </c>
      <c r="C567" s="155">
        <f>Лист1!J567*Лист1!N567</f>
        <v>0</v>
      </c>
      <c r="D567" s="155">
        <f>Лист1!K567*Лист1!N567</f>
        <v>0</v>
      </c>
    </row>
    <row r="568" spans="1:4" ht="14.4" customHeight="1">
      <c r="A568" s="29" t="s">
        <v>1339</v>
      </c>
      <c r="B568" s="155">
        <f>Лист1!I568*Лист1!N568</f>
        <v>0</v>
      </c>
      <c r="C568" s="155">
        <f>Лист1!J568*Лист1!N568</f>
        <v>0</v>
      </c>
      <c r="D568" s="155">
        <f>Лист1!K568*Лист1!N568</f>
        <v>0</v>
      </c>
    </row>
    <row r="569" spans="1:4" ht="14.4" customHeight="1">
      <c r="A569" s="29" t="s">
        <v>1340</v>
      </c>
      <c r="B569" s="155">
        <f>Лист1!I569*Лист1!N569</f>
        <v>0</v>
      </c>
      <c r="C569" s="155">
        <f>Лист1!J569*Лист1!N569</f>
        <v>0</v>
      </c>
      <c r="D569" s="155">
        <f>Лист1!K569*Лист1!N569</f>
        <v>0</v>
      </c>
    </row>
    <row r="570" spans="1:4" ht="14.4" customHeight="1">
      <c r="A570" s="29" t="s">
        <v>1234</v>
      </c>
      <c r="B570" s="155">
        <f>Лист1!I570*Лист1!N570</f>
        <v>0</v>
      </c>
      <c r="C570" s="155">
        <f>Лист1!J570*Лист1!N570</f>
        <v>0</v>
      </c>
      <c r="D570" s="155">
        <f>Лист1!K570*Лист1!N570</f>
        <v>0</v>
      </c>
    </row>
    <row r="571" spans="1:4" ht="14.4" customHeight="1">
      <c r="A571" s="31" t="s">
        <v>1341</v>
      </c>
      <c r="B571" s="155">
        <f>Лист1!I571*Лист1!N571</f>
        <v>0</v>
      </c>
      <c r="C571" s="155">
        <f>Лист1!J571*Лист1!N571</f>
        <v>0</v>
      </c>
      <c r="D571" s="155">
        <f>Лист1!K571*Лист1!N571</f>
        <v>0</v>
      </c>
    </row>
    <row r="572" spans="1:4" ht="14.4" customHeight="1" thickBot="1">
      <c r="A572" s="31" t="s">
        <v>1342</v>
      </c>
      <c r="B572" s="155">
        <f>Лист1!I572*Лист1!N572</f>
        <v>0</v>
      </c>
      <c r="C572" s="155">
        <f>Лист1!J572*Лист1!N572</f>
        <v>0</v>
      </c>
      <c r="D572" s="155">
        <f>Лист1!K572*Лист1!N572</f>
        <v>0</v>
      </c>
    </row>
    <row r="573" spans="1:4" ht="14.4" customHeight="1" thickBot="1">
      <c r="A573" s="117" t="s">
        <v>582</v>
      </c>
      <c r="B573" s="155">
        <f>Лист1!I573*Лист1!N573</f>
        <v>0</v>
      </c>
      <c r="C573" s="155">
        <f>Лист1!J573*Лист1!N573</f>
        <v>0</v>
      </c>
      <c r="D573" s="155">
        <f>Лист1!K573*Лист1!N573</f>
        <v>0</v>
      </c>
    </row>
    <row r="574" spans="1:4" ht="14.4" customHeight="1">
      <c r="A574" s="219" t="s">
        <v>1009</v>
      </c>
      <c r="B574" s="155">
        <f>Лист1!I574*Лист1!N574</f>
        <v>0</v>
      </c>
      <c r="C574" s="155">
        <f>Лист1!J574*Лист1!N574</f>
        <v>0</v>
      </c>
      <c r="D574" s="155">
        <f>Лист1!K574*Лист1!N574</f>
        <v>0</v>
      </c>
    </row>
    <row r="575" spans="1:4" ht="14.4" customHeight="1">
      <c r="A575" s="222" t="s">
        <v>1010</v>
      </c>
      <c r="B575" s="155">
        <f>Лист1!I575*Лист1!N575</f>
        <v>0</v>
      </c>
      <c r="C575" s="155">
        <f>Лист1!J575*Лист1!N575</f>
        <v>0</v>
      </c>
      <c r="D575" s="155">
        <f>Лист1!K575*Лист1!N575</f>
        <v>0</v>
      </c>
    </row>
    <row r="576" spans="1:4" ht="14.4" customHeight="1">
      <c r="A576" s="375" t="s">
        <v>2099</v>
      </c>
      <c r="B576" s="155">
        <f>Лист1!I576*Лист1!N576</f>
        <v>0</v>
      </c>
      <c r="C576" s="155">
        <f>Лист1!J576*Лист1!N576</f>
        <v>0</v>
      </c>
      <c r="D576" s="155">
        <f>Лист1!K576*Лист1!N576</f>
        <v>0</v>
      </c>
    </row>
    <row r="577" spans="1:4" s="154" customFormat="1" ht="14.4" customHeight="1">
      <c r="A577" s="375" t="s">
        <v>2098</v>
      </c>
      <c r="B577" s="155">
        <f>Лист1!I577*Лист1!N577</f>
        <v>0</v>
      </c>
      <c r="C577" s="155">
        <f>Лист1!J577*Лист1!N577</f>
        <v>0</v>
      </c>
      <c r="D577" s="155">
        <f>Лист1!K577*Лист1!N577</f>
        <v>0</v>
      </c>
    </row>
    <row r="578" spans="1:4" ht="14.4" customHeight="1">
      <c r="A578" s="222" t="s">
        <v>1015</v>
      </c>
      <c r="B578" s="155">
        <f>Лист1!I578*Лист1!N578</f>
        <v>0</v>
      </c>
      <c r="C578" s="155">
        <f>Лист1!J578*Лист1!N578</f>
        <v>0</v>
      </c>
      <c r="D578" s="155">
        <f>Лист1!K578*Лист1!N578</f>
        <v>0</v>
      </c>
    </row>
    <row r="579" spans="1:4" ht="14.4" customHeight="1">
      <c r="A579" s="222" t="s">
        <v>1151</v>
      </c>
      <c r="B579" s="155">
        <f>Лист1!I579*Лист1!N579</f>
        <v>0</v>
      </c>
      <c r="C579" s="155">
        <f>Лист1!J579*Лист1!N579</f>
        <v>0</v>
      </c>
      <c r="D579" s="155">
        <f>Лист1!K579*Лист1!N579</f>
        <v>0</v>
      </c>
    </row>
    <row r="580" spans="1:4" ht="14.4" customHeight="1">
      <c r="A580" s="222" t="s">
        <v>1148</v>
      </c>
      <c r="B580" s="155">
        <f>Лист1!I580*Лист1!N580</f>
        <v>0</v>
      </c>
      <c r="C580" s="155">
        <f>Лист1!J580*Лист1!N580</f>
        <v>0</v>
      </c>
      <c r="D580" s="155">
        <f>Лист1!K580*Лист1!N580</f>
        <v>0</v>
      </c>
    </row>
    <row r="581" spans="1:4" ht="14.4" customHeight="1">
      <c r="A581" s="222" t="s">
        <v>1149</v>
      </c>
      <c r="B581" s="155">
        <f>Лист1!I581*Лист1!N581</f>
        <v>0</v>
      </c>
      <c r="C581" s="155">
        <f>Лист1!J581*Лист1!N581</f>
        <v>0</v>
      </c>
      <c r="D581" s="155">
        <f>Лист1!K581*Лист1!N581</f>
        <v>0</v>
      </c>
    </row>
    <row r="582" spans="1:4" ht="14.4" customHeight="1">
      <c r="A582" s="222" t="s">
        <v>1150</v>
      </c>
      <c r="B582" s="155">
        <f>Лист1!I582*Лист1!N582</f>
        <v>0</v>
      </c>
      <c r="C582" s="155">
        <f>Лист1!J582*Лист1!N582</f>
        <v>0</v>
      </c>
      <c r="D582" s="155">
        <f>Лист1!K582*Лист1!N582</f>
        <v>0</v>
      </c>
    </row>
    <row r="583" spans="1:4" ht="14.4" customHeight="1">
      <c r="A583" s="222" t="s">
        <v>1018</v>
      </c>
      <c r="B583" s="155">
        <f>Лист1!I583*Лист1!N583</f>
        <v>0</v>
      </c>
      <c r="C583" s="155">
        <f>Лист1!J583*Лист1!N583</f>
        <v>0</v>
      </c>
      <c r="D583" s="155">
        <f>Лист1!K583*Лист1!N583</f>
        <v>0</v>
      </c>
    </row>
    <row r="584" spans="1:4" s="154" customFormat="1" ht="14.4" customHeight="1" thickBot="1">
      <c r="A584" s="223" t="s">
        <v>1527</v>
      </c>
      <c r="B584" s="155">
        <f>Лист1!I584*Лист1!N584</f>
        <v>0</v>
      </c>
      <c r="C584" s="155">
        <f>Лист1!J584*Лист1!N584</f>
        <v>0</v>
      </c>
      <c r="D584" s="155">
        <f>Лист1!K584*Лист1!N584</f>
        <v>0</v>
      </c>
    </row>
    <row r="585" spans="1:4" ht="14.4" customHeight="1" thickBot="1">
      <c r="A585" s="53" t="s">
        <v>137</v>
      </c>
      <c r="B585" s="155">
        <f>Лист1!I585*Лист1!N585</f>
        <v>0</v>
      </c>
      <c r="C585" s="155">
        <f>Лист1!J585*Лист1!N585</f>
        <v>0</v>
      </c>
      <c r="D585" s="155">
        <f>Лист1!K585*Лист1!N585</f>
        <v>0</v>
      </c>
    </row>
    <row r="586" spans="1:4" ht="14.4" customHeight="1">
      <c r="A586" s="29" t="s">
        <v>302</v>
      </c>
      <c r="B586" s="155">
        <f>Лист1!I586*Лист1!N586</f>
        <v>0</v>
      </c>
      <c r="C586" s="155">
        <f>Лист1!J586*Лист1!N586</f>
        <v>0</v>
      </c>
      <c r="D586" s="155">
        <f>Лист1!K586*Лист1!N586</f>
        <v>0</v>
      </c>
    </row>
    <row r="587" spans="1:4" ht="14.4" customHeight="1">
      <c r="A587" s="29" t="s">
        <v>495</v>
      </c>
      <c r="B587" s="155">
        <f>Лист1!I587*Лист1!N587</f>
        <v>0</v>
      </c>
      <c r="C587" s="155">
        <f>Лист1!J587*Лист1!N587</f>
        <v>0</v>
      </c>
      <c r="D587" s="155">
        <f>Лист1!K587*Лист1!N587</f>
        <v>0</v>
      </c>
    </row>
    <row r="588" spans="1:4" s="154" customFormat="1" ht="14.4" customHeight="1">
      <c r="A588" s="758" t="s">
        <v>2260</v>
      </c>
      <c r="B588" s="155">
        <f>Лист1!I588*Лист1!N588</f>
        <v>0</v>
      </c>
      <c r="C588" s="155">
        <f>Лист1!J588*Лист1!N588</f>
        <v>0</v>
      </c>
      <c r="D588" s="155">
        <f>Лист1!K588*Лист1!N588</f>
        <v>0</v>
      </c>
    </row>
    <row r="589" spans="1:4" s="154" customFormat="1" ht="14.4" customHeight="1">
      <c r="A589" s="376" t="s">
        <v>1688</v>
      </c>
      <c r="B589" s="155">
        <f>Лист1!I589*Лист1!N589</f>
        <v>0</v>
      </c>
      <c r="C589" s="155">
        <f>Лист1!J589*Лист1!N589</f>
        <v>0</v>
      </c>
      <c r="D589" s="155">
        <f>Лист1!K589*Лист1!N589</f>
        <v>0</v>
      </c>
    </row>
    <row r="590" spans="1:4" ht="14.4" customHeight="1">
      <c r="A590" s="33" t="s">
        <v>515</v>
      </c>
      <c r="B590" s="155">
        <f>Лист1!I590*Лист1!N590</f>
        <v>0</v>
      </c>
      <c r="C590" s="155">
        <f>Лист1!J590*Лист1!N590</f>
        <v>0</v>
      </c>
      <c r="D590" s="155">
        <f>Лист1!K590*Лист1!N590</f>
        <v>0</v>
      </c>
    </row>
    <row r="591" spans="1:4" ht="14.4" customHeight="1">
      <c r="A591" s="29" t="s">
        <v>516</v>
      </c>
      <c r="B591" s="155">
        <f>Лист1!I591*Лист1!N591</f>
        <v>0</v>
      </c>
      <c r="C591" s="155">
        <f>Лист1!J591*Лист1!N591</f>
        <v>0</v>
      </c>
      <c r="D591" s="155">
        <f>Лист1!K591*Лист1!N591</f>
        <v>0</v>
      </c>
    </row>
    <row r="592" spans="1:4" ht="14.4" customHeight="1">
      <c r="A592" s="29" t="s">
        <v>517</v>
      </c>
      <c r="B592" s="155">
        <f>Лист1!I592*Лист1!N592</f>
        <v>0</v>
      </c>
      <c r="C592" s="155">
        <f>Лист1!J592*Лист1!N592</f>
        <v>0</v>
      </c>
      <c r="D592" s="155">
        <f>Лист1!K592*Лист1!N592</f>
        <v>0</v>
      </c>
    </row>
    <row r="593" spans="1:4" ht="14.4" customHeight="1">
      <c r="A593" s="29" t="s">
        <v>518</v>
      </c>
      <c r="B593" s="155">
        <f>Лист1!I593*Лист1!N593</f>
        <v>0</v>
      </c>
      <c r="C593" s="155">
        <f>Лист1!J593*Лист1!N593</f>
        <v>0</v>
      </c>
      <c r="D593" s="155">
        <f>Лист1!K593*Лист1!N593</f>
        <v>0</v>
      </c>
    </row>
    <row r="594" spans="1:4" ht="14.4" customHeight="1">
      <c r="A594" s="29" t="s">
        <v>519</v>
      </c>
      <c r="B594" s="155">
        <f>Лист1!I594*Лист1!N594</f>
        <v>0</v>
      </c>
      <c r="C594" s="155">
        <f>Лист1!J594*Лист1!N594</f>
        <v>0</v>
      </c>
      <c r="D594" s="155">
        <f>Лист1!K594*Лист1!N594</f>
        <v>0</v>
      </c>
    </row>
    <row r="595" spans="1:4" ht="14.4" customHeight="1">
      <c r="A595" s="29" t="s">
        <v>520</v>
      </c>
      <c r="B595" s="155">
        <f>Лист1!I595*Лист1!N595</f>
        <v>0</v>
      </c>
      <c r="C595" s="155">
        <f>Лист1!J595*Лист1!N595</f>
        <v>0</v>
      </c>
      <c r="D595" s="155">
        <f>Лист1!K595*Лист1!N595</f>
        <v>0</v>
      </c>
    </row>
    <row r="596" spans="1:4" ht="14.4" customHeight="1">
      <c r="A596" s="758" t="s">
        <v>2269</v>
      </c>
      <c r="B596" s="155">
        <f>Лист1!I596*Лист1!N596</f>
        <v>0</v>
      </c>
      <c r="C596" s="155">
        <f>Лист1!J596*Лист1!N596</f>
        <v>0</v>
      </c>
      <c r="D596" s="155">
        <f>Лист1!K596*Лист1!N596</f>
        <v>0</v>
      </c>
    </row>
    <row r="597" spans="1:4" ht="14.4" customHeight="1">
      <c r="A597" s="758" t="s">
        <v>2272</v>
      </c>
      <c r="B597" s="155">
        <f>Лист1!I597*Лист1!N597</f>
        <v>0</v>
      </c>
      <c r="C597" s="155">
        <f>Лист1!J597*Лист1!N597</f>
        <v>0</v>
      </c>
      <c r="D597" s="155">
        <f>Лист1!K597*Лист1!N597</f>
        <v>0</v>
      </c>
    </row>
    <row r="598" spans="1:4" ht="14.4" customHeight="1">
      <c r="A598" s="29" t="s">
        <v>521</v>
      </c>
      <c r="B598" s="155">
        <f>Лист1!I598*Лист1!N598</f>
        <v>0</v>
      </c>
      <c r="C598" s="155">
        <f>Лист1!J598*Лист1!N598</f>
        <v>0</v>
      </c>
      <c r="D598" s="155">
        <f>Лист1!K598*Лист1!N598</f>
        <v>0</v>
      </c>
    </row>
    <row r="599" spans="1:4" ht="14.4" customHeight="1">
      <c r="A599" s="29" t="s">
        <v>522</v>
      </c>
      <c r="B599" s="155">
        <f>Лист1!I599*Лист1!N599</f>
        <v>0</v>
      </c>
      <c r="C599" s="155">
        <f>Лист1!J599*Лист1!N599</f>
        <v>0</v>
      </c>
      <c r="D599" s="155">
        <f>Лист1!K599*Лист1!N599</f>
        <v>0</v>
      </c>
    </row>
    <row r="600" spans="1:4" ht="14.4" customHeight="1">
      <c r="A600" s="29" t="s">
        <v>523</v>
      </c>
      <c r="B600" s="155">
        <f>Лист1!I600*Лист1!N600</f>
        <v>0</v>
      </c>
      <c r="C600" s="155">
        <f>Лист1!J600*Лист1!N600</f>
        <v>0</v>
      </c>
      <c r="D600" s="155">
        <f>Лист1!K600*Лист1!N600</f>
        <v>0</v>
      </c>
    </row>
    <row r="601" spans="1:4" ht="14.4" customHeight="1">
      <c r="A601" s="29" t="s">
        <v>524</v>
      </c>
      <c r="B601" s="155">
        <f>Лист1!I601*Лист1!N601</f>
        <v>0</v>
      </c>
      <c r="C601" s="155">
        <f>Лист1!J601*Лист1!N601</f>
        <v>0</v>
      </c>
      <c r="D601" s="155">
        <f>Лист1!K601*Лист1!N601</f>
        <v>0</v>
      </c>
    </row>
    <row r="602" spans="1:4" ht="14.4" customHeight="1">
      <c r="A602" s="29" t="s">
        <v>496</v>
      </c>
      <c r="B602" s="155">
        <f>Лист1!I602*Лист1!N602</f>
        <v>0</v>
      </c>
      <c r="C602" s="155">
        <f>Лист1!J602*Лист1!N602</f>
        <v>0</v>
      </c>
      <c r="D602" s="155">
        <f>Лист1!K602*Лист1!N602</f>
        <v>0</v>
      </c>
    </row>
    <row r="603" spans="1:4" ht="14.4" customHeight="1">
      <c r="A603" s="29" t="s">
        <v>525</v>
      </c>
      <c r="B603" s="155">
        <f>Лист1!I603*Лист1!N603</f>
        <v>0</v>
      </c>
      <c r="C603" s="155">
        <f>Лист1!J603*Лист1!N603</f>
        <v>0</v>
      </c>
      <c r="D603" s="155">
        <f>Лист1!K603*Лист1!N603</f>
        <v>0</v>
      </c>
    </row>
    <row r="604" spans="1:4" ht="14.4" customHeight="1">
      <c r="A604" s="29" t="s">
        <v>497</v>
      </c>
      <c r="B604" s="155">
        <f>Лист1!I604*Лист1!N604</f>
        <v>0</v>
      </c>
      <c r="C604" s="155">
        <f>Лист1!J604*Лист1!N604</f>
        <v>0</v>
      </c>
      <c r="D604" s="155">
        <f>Лист1!K604*Лист1!N604</f>
        <v>0</v>
      </c>
    </row>
    <row r="605" spans="1:4" s="154" customFormat="1" ht="14.4" customHeight="1">
      <c r="A605" s="373" t="s">
        <v>1723</v>
      </c>
      <c r="B605" s="155">
        <f>Лист1!I605*Лист1!N605</f>
        <v>0</v>
      </c>
      <c r="C605" s="155">
        <f>Лист1!J605*Лист1!N605</f>
        <v>0</v>
      </c>
      <c r="D605" s="155">
        <f>Лист1!K605*Лист1!N605</f>
        <v>0</v>
      </c>
    </row>
    <row r="606" spans="1:4" ht="14.4" customHeight="1">
      <c r="A606" s="29" t="s">
        <v>526</v>
      </c>
      <c r="B606" s="155">
        <f>Лист1!I606*Лист1!N606</f>
        <v>0</v>
      </c>
      <c r="C606" s="155">
        <f>Лист1!J606*Лист1!N606</f>
        <v>0</v>
      </c>
      <c r="D606" s="155">
        <f>Лист1!K606*Лист1!N606</f>
        <v>0</v>
      </c>
    </row>
    <row r="607" spans="1:4" ht="14.4" customHeight="1">
      <c r="A607" s="29" t="s">
        <v>527</v>
      </c>
      <c r="B607" s="155">
        <f>Лист1!I607*Лист1!N607</f>
        <v>0</v>
      </c>
      <c r="C607" s="155">
        <f>Лист1!J607*Лист1!N607</f>
        <v>0</v>
      </c>
      <c r="D607" s="155">
        <f>Лист1!K607*Лист1!N607</f>
        <v>0</v>
      </c>
    </row>
    <row r="608" spans="1:4" ht="14.4" customHeight="1">
      <c r="A608" s="29" t="s">
        <v>528</v>
      </c>
      <c r="B608" s="155">
        <f>Лист1!I608*Лист1!N608</f>
        <v>0</v>
      </c>
      <c r="C608" s="155">
        <f>Лист1!J608*Лист1!N608</f>
        <v>0</v>
      </c>
      <c r="D608" s="155">
        <f>Лист1!K608*Лист1!N608</f>
        <v>0</v>
      </c>
    </row>
    <row r="609" spans="1:4" ht="14.4" customHeight="1">
      <c r="A609" s="29" t="s">
        <v>529</v>
      </c>
      <c r="B609" s="155">
        <f>Лист1!I609*Лист1!N609</f>
        <v>0</v>
      </c>
      <c r="C609" s="155">
        <f>Лист1!J609*Лист1!N609</f>
        <v>0</v>
      </c>
      <c r="D609" s="155">
        <f>Лист1!K609*Лист1!N609</f>
        <v>0</v>
      </c>
    </row>
    <row r="610" spans="1:4" ht="14.4" customHeight="1">
      <c r="A610" s="29" t="s">
        <v>530</v>
      </c>
      <c r="B610" s="155">
        <f>Лист1!I610*Лист1!N610</f>
        <v>0</v>
      </c>
      <c r="C610" s="155">
        <f>Лист1!J610*Лист1!N610</f>
        <v>0</v>
      </c>
      <c r="D610" s="155">
        <f>Лист1!K610*Лист1!N610</f>
        <v>0</v>
      </c>
    </row>
    <row r="611" spans="1:4" ht="14.4" customHeight="1">
      <c r="A611" s="29" t="s">
        <v>531</v>
      </c>
      <c r="B611" s="155">
        <f>Лист1!I611*Лист1!N611</f>
        <v>0</v>
      </c>
      <c r="C611" s="155">
        <f>Лист1!J611*Лист1!N611</f>
        <v>0</v>
      </c>
      <c r="D611" s="155">
        <f>Лист1!K611*Лист1!N611</f>
        <v>0</v>
      </c>
    </row>
    <row r="612" spans="1:4" ht="14.4" customHeight="1">
      <c r="A612" s="29" t="s">
        <v>532</v>
      </c>
      <c r="B612" s="155">
        <f>Лист1!I612*Лист1!N612</f>
        <v>0</v>
      </c>
      <c r="C612" s="155">
        <f>Лист1!J612*Лист1!N612</f>
        <v>0</v>
      </c>
      <c r="D612" s="155">
        <f>Лист1!K612*Лист1!N612</f>
        <v>0</v>
      </c>
    </row>
    <row r="613" spans="1:4" ht="14.4" customHeight="1">
      <c r="A613" s="29" t="s">
        <v>498</v>
      </c>
      <c r="B613" s="155">
        <f>Лист1!I613*Лист1!N613</f>
        <v>0</v>
      </c>
      <c r="C613" s="155">
        <f>Лист1!J613*Лист1!N613</f>
        <v>0</v>
      </c>
      <c r="D613" s="155">
        <f>Лист1!K613*Лист1!N613</f>
        <v>0</v>
      </c>
    </row>
    <row r="614" spans="1:4" ht="14.4" customHeight="1">
      <c r="A614" s="29" t="s">
        <v>533</v>
      </c>
      <c r="B614" s="155">
        <f>Лист1!I614*Лист1!N614</f>
        <v>0</v>
      </c>
      <c r="C614" s="155">
        <f>Лист1!J614*Лист1!N614</f>
        <v>0</v>
      </c>
      <c r="D614" s="155">
        <f>Лист1!K614*Лист1!N614</f>
        <v>0</v>
      </c>
    </row>
    <row r="615" spans="1:4" ht="14.4" customHeight="1">
      <c r="A615" s="29" t="s">
        <v>186</v>
      </c>
      <c r="B615" s="155">
        <f>Лист1!I615*Лист1!N615</f>
        <v>0</v>
      </c>
      <c r="C615" s="155">
        <f>Лист1!J615*Лист1!N615</f>
        <v>0</v>
      </c>
      <c r="D615" s="155">
        <f>Лист1!K615*Лист1!N615</f>
        <v>0</v>
      </c>
    </row>
    <row r="616" spans="1:4" ht="14.4" customHeight="1">
      <c r="A616" s="29" t="s">
        <v>499</v>
      </c>
      <c r="B616" s="155">
        <f>Лист1!I616*Лист1!N616</f>
        <v>0</v>
      </c>
      <c r="C616" s="155">
        <f>Лист1!J616*Лист1!N616</f>
        <v>0</v>
      </c>
      <c r="D616" s="155">
        <f>Лист1!K616*Лист1!N616</f>
        <v>0</v>
      </c>
    </row>
    <row r="617" spans="1:4" ht="14.4" customHeight="1">
      <c r="A617" s="29" t="s">
        <v>500</v>
      </c>
      <c r="B617" s="155">
        <f>Лист1!I617*Лист1!N617</f>
        <v>0</v>
      </c>
      <c r="C617" s="155">
        <f>Лист1!J617*Лист1!N617</f>
        <v>0</v>
      </c>
      <c r="D617" s="155">
        <f>Лист1!K617*Лист1!N617</f>
        <v>0</v>
      </c>
    </row>
    <row r="618" spans="1:4" ht="14.4" customHeight="1">
      <c r="A618" s="29" t="s">
        <v>534</v>
      </c>
      <c r="B618" s="155">
        <f>Лист1!I618*Лист1!N618</f>
        <v>0</v>
      </c>
      <c r="C618" s="155">
        <f>Лист1!J618*Лист1!N618</f>
        <v>0</v>
      </c>
      <c r="D618" s="155">
        <f>Лист1!K618*Лист1!N618</f>
        <v>0</v>
      </c>
    </row>
    <row r="619" spans="1:4" ht="14.4" customHeight="1">
      <c r="A619" s="29" t="s">
        <v>501</v>
      </c>
      <c r="B619" s="155">
        <f>Лист1!I619*Лист1!N619</f>
        <v>0</v>
      </c>
      <c r="C619" s="155">
        <f>Лист1!J619*Лист1!N619</f>
        <v>0</v>
      </c>
      <c r="D619" s="155">
        <f>Лист1!K619*Лист1!N619</f>
        <v>0</v>
      </c>
    </row>
    <row r="620" spans="1:4" ht="14.4" customHeight="1">
      <c r="A620" s="29" t="s">
        <v>502</v>
      </c>
      <c r="B620" s="155">
        <f>Лист1!I620*Лист1!N620</f>
        <v>0</v>
      </c>
      <c r="C620" s="155">
        <f>Лист1!J620*Лист1!N620</f>
        <v>0</v>
      </c>
      <c r="D620" s="155">
        <f>Лист1!K620*Лист1!N620</f>
        <v>0</v>
      </c>
    </row>
    <row r="621" spans="1:4" s="154" customFormat="1" ht="14.4" customHeight="1">
      <c r="A621" s="29" t="s">
        <v>1581</v>
      </c>
      <c r="B621" s="155">
        <f>Лист1!I621*Лист1!N621</f>
        <v>0</v>
      </c>
      <c r="C621" s="155">
        <f>Лист1!J621*Лист1!N621</f>
        <v>0</v>
      </c>
      <c r="D621" s="155">
        <f>Лист1!K621*Лист1!N621</f>
        <v>0</v>
      </c>
    </row>
    <row r="622" spans="1:4" ht="14.4" customHeight="1">
      <c r="A622" s="29" t="s">
        <v>503</v>
      </c>
      <c r="B622" s="155">
        <f>Лист1!I622*Лист1!N622</f>
        <v>0</v>
      </c>
      <c r="C622" s="155">
        <f>Лист1!J622*Лист1!N622</f>
        <v>0</v>
      </c>
      <c r="D622" s="155">
        <f>Лист1!K622*Лист1!N622</f>
        <v>0</v>
      </c>
    </row>
    <row r="623" spans="1:4" ht="14.4" customHeight="1">
      <c r="A623" s="29" t="s">
        <v>504</v>
      </c>
      <c r="B623" s="155">
        <f>Лист1!I623*Лист1!N623</f>
        <v>0</v>
      </c>
      <c r="C623" s="155">
        <f>Лист1!J623*Лист1!N623</f>
        <v>0</v>
      </c>
      <c r="D623" s="155">
        <f>Лист1!K623*Лист1!N623</f>
        <v>0</v>
      </c>
    </row>
    <row r="624" spans="1:4" s="154" customFormat="1" ht="14.4" customHeight="1">
      <c r="A624" s="29" t="s">
        <v>1584</v>
      </c>
      <c r="B624" s="155">
        <f>Лист1!I624*Лист1!N624</f>
        <v>0</v>
      </c>
      <c r="C624" s="155">
        <f>Лист1!J624*Лист1!N624</f>
        <v>0</v>
      </c>
      <c r="D624" s="155">
        <f>Лист1!K624*Лист1!N624</f>
        <v>0</v>
      </c>
    </row>
    <row r="625" spans="1:4" ht="14.4" customHeight="1">
      <c r="A625" s="29" t="s">
        <v>535</v>
      </c>
      <c r="B625" s="155">
        <f>Лист1!I625*Лист1!N625</f>
        <v>0</v>
      </c>
      <c r="C625" s="155">
        <f>Лист1!J625*Лист1!N625</f>
        <v>0</v>
      </c>
      <c r="D625" s="155">
        <f>Лист1!K625*Лист1!N625</f>
        <v>0</v>
      </c>
    </row>
    <row r="626" spans="1:4" ht="14.4" customHeight="1">
      <c r="A626" s="29" t="s">
        <v>536</v>
      </c>
      <c r="B626" s="155">
        <f>Лист1!I626*Лист1!N626</f>
        <v>0</v>
      </c>
      <c r="C626" s="155">
        <f>Лист1!J626*Лист1!N626</f>
        <v>0</v>
      </c>
      <c r="D626" s="155">
        <f>Лист1!K626*Лист1!N626</f>
        <v>0</v>
      </c>
    </row>
    <row r="627" spans="1:4" ht="14.4" customHeight="1">
      <c r="A627" s="29" t="s">
        <v>1587</v>
      </c>
      <c r="B627" s="155">
        <f>Лист1!I627*Лист1!N627</f>
        <v>0</v>
      </c>
      <c r="C627" s="155">
        <f>Лист1!J627*Лист1!N627</f>
        <v>0</v>
      </c>
      <c r="D627" s="155">
        <f>Лист1!K627*Лист1!N627</f>
        <v>0</v>
      </c>
    </row>
    <row r="628" spans="1:4" ht="14.4" customHeight="1">
      <c r="A628" s="29" t="s">
        <v>505</v>
      </c>
      <c r="B628" s="155">
        <f>Лист1!I628*Лист1!N628</f>
        <v>0</v>
      </c>
      <c r="C628" s="155">
        <f>Лист1!J628*Лист1!N628</f>
        <v>0</v>
      </c>
      <c r="D628" s="155">
        <f>Лист1!K628*Лист1!N628</f>
        <v>0</v>
      </c>
    </row>
    <row r="629" spans="1:4" ht="14.4" customHeight="1">
      <c r="A629" s="29" t="s">
        <v>506</v>
      </c>
      <c r="B629" s="155">
        <f>Лист1!I629*Лист1!N629</f>
        <v>0</v>
      </c>
      <c r="C629" s="155">
        <f>Лист1!J629*Лист1!N629</f>
        <v>0</v>
      </c>
      <c r="D629" s="155">
        <f>Лист1!K629*Лист1!N629</f>
        <v>0</v>
      </c>
    </row>
    <row r="630" spans="1:4" s="154" customFormat="1" ht="14.4" customHeight="1">
      <c r="A630" s="645" t="s">
        <v>2171</v>
      </c>
      <c r="B630" s="155">
        <f>Лист1!I630*Лист1!N630</f>
        <v>0</v>
      </c>
      <c r="C630" s="155">
        <f>Лист1!J630*Лист1!N630</f>
        <v>0</v>
      </c>
      <c r="D630" s="155">
        <f>Лист1!K630*Лист1!N630</f>
        <v>0</v>
      </c>
    </row>
    <row r="631" spans="1:4" s="154" customFormat="1" ht="14.4" customHeight="1">
      <c r="A631" s="29" t="s">
        <v>1591</v>
      </c>
      <c r="B631" s="155">
        <f>Лист1!I631*Лист1!N631</f>
        <v>0</v>
      </c>
      <c r="C631" s="155">
        <f>Лист1!J631*Лист1!N631</f>
        <v>0</v>
      </c>
      <c r="D631" s="155">
        <f>Лист1!K631*Лист1!N631</f>
        <v>0</v>
      </c>
    </row>
    <row r="632" spans="1:4" ht="14.4" customHeight="1">
      <c r="A632" s="29" t="s">
        <v>537</v>
      </c>
      <c r="B632" s="155">
        <f>Лист1!I632*Лист1!N632</f>
        <v>0</v>
      </c>
      <c r="C632" s="155">
        <f>Лист1!J632*Лист1!N632</f>
        <v>0</v>
      </c>
      <c r="D632" s="155">
        <f>Лист1!K632*Лист1!N632</f>
        <v>0</v>
      </c>
    </row>
    <row r="633" spans="1:4" s="154" customFormat="1" ht="14.4" customHeight="1">
      <c r="A633" s="29" t="s">
        <v>1593</v>
      </c>
      <c r="B633" s="155">
        <f>Лист1!I633*Лист1!N633</f>
        <v>0</v>
      </c>
      <c r="C633" s="155">
        <f>Лист1!J633*Лист1!N633</f>
        <v>0</v>
      </c>
      <c r="D633" s="155">
        <f>Лист1!K633*Лист1!N633</f>
        <v>0</v>
      </c>
    </row>
    <row r="634" spans="1:4" ht="14.4" customHeight="1">
      <c r="A634" s="29" t="s">
        <v>192</v>
      </c>
      <c r="B634" s="155">
        <f>Лист1!I634*Лист1!N634</f>
        <v>0</v>
      </c>
      <c r="C634" s="155">
        <f>Лист1!J634*Лист1!N634</f>
        <v>0</v>
      </c>
      <c r="D634" s="155">
        <f>Лист1!K634*Лист1!N634</f>
        <v>0</v>
      </c>
    </row>
    <row r="635" spans="1:4" ht="14.4" customHeight="1">
      <c r="A635" s="29" t="s">
        <v>193</v>
      </c>
      <c r="B635" s="155">
        <f>Лист1!I635*Лист1!N635</f>
        <v>0</v>
      </c>
      <c r="C635" s="155">
        <f>Лист1!J635*Лист1!N635</f>
        <v>0</v>
      </c>
      <c r="D635" s="155">
        <f>Лист1!K635*Лист1!N635</f>
        <v>0</v>
      </c>
    </row>
    <row r="636" spans="1:4" s="154" customFormat="1" ht="14.4" customHeight="1">
      <c r="A636" s="29" t="s">
        <v>1596</v>
      </c>
      <c r="B636" s="155">
        <f>Лист1!I636*Лист1!N636</f>
        <v>0</v>
      </c>
      <c r="C636" s="155">
        <f>Лист1!J636*Лист1!N636</f>
        <v>0</v>
      </c>
      <c r="D636" s="155">
        <f>Лист1!K636*Лист1!N636</f>
        <v>0</v>
      </c>
    </row>
    <row r="637" spans="1:4" ht="14.4" customHeight="1">
      <c r="A637" s="29" t="s">
        <v>194</v>
      </c>
      <c r="B637" s="155">
        <f>Лист1!I637*Лист1!N637</f>
        <v>0</v>
      </c>
      <c r="C637" s="155">
        <f>Лист1!J637*Лист1!N637</f>
        <v>0</v>
      </c>
      <c r="D637" s="155">
        <f>Лист1!K637*Лист1!N637</f>
        <v>0</v>
      </c>
    </row>
    <row r="638" spans="1:4" ht="14.4" customHeight="1">
      <c r="A638" s="29" t="s">
        <v>507</v>
      </c>
      <c r="B638" s="155">
        <f>Лист1!I638*Лист1!N638</f>
        <v>0</v>
      </c>
      <c r="C638" s="155">
        <f>Лист1!J638*Лист1!N638</f>
        <v>0</v>
      </c>
      <c r="D638" s="155">
        <f>Лист1!K638*Лист1!N638</f>
        <v>0</v>
      </c>
    </row>
    <row r="639" spans="1:4" ht="14.4" customHeight="1">
      <c r="A639" s="29" t="s">
        <v>508</v>
      </c>
      <c r="B639" s="155">
        <f>Лист1!I639*Лист1!N639</f>
        <v>0</v>
      </c>
      <c r="C639" s="155">
        <f>Лист1!J639*Лист1!N639</f>
        <v>0</v>
      </c>
      <c r="D639" s="155">
        <f>Лист1!K639*Лист1!N639</f>
        <v>0</v>
      </c>
    </row>
    <row r="640" spans="1:4" ht="14.4" customHeight="1">
      <c r="A640" s="29" t="s">
        <v>538</v>
      </c>
      <c r="B640" s="155">
        <f>Лист1!I640*Лист1!N640</f>
        <v>0</v>
      </c>
      <c r="C640" s="155">
        <f>Лист1!J640*Лист1!N640</f>
        <v>0</v>
      </c>
      <c r="D640" s="155">
        <f>Лист1!K640*Лист1!N640</f>
        <v>0</v>
      </c>
    </row>
    <row r="641" spans="1:4" ht="14.4" customHeight="1">
      <c r="A641" s="29" t="s">
        <v>539</v>
      </c>
      <c r="B641" s="155">
        <f>Лист1!I641*Лист1!N641</f>
        <v>0</v>
      </c>
      <c r="C641" s="155">
        <f>Лист1!J641*Лист1!N641</f>
        <v>0</v>
      </c>
      <c r="D641" s="155">
        <f>Лист1!K641*Лист1!N641</f>
        <v>0</v>
      </c>
    </row>
    <row r="642" spans="1:4" ht="14.4" customHeight="1">
      <c r="A642" s="29" t="s">
        <v>540</v>
      </c>
      <c r="B642" s="155">
        <f>Лист1!I642*Лист1!N642</f>
        <v>0</v>
      </c>
      <c r="C642" s="155">
        <f>Лист1!J642*Лист1!N642</f>
        <v>0</v>
      </c>
      <c r="D642" s="155">
        <f>Лист1!K642*Лист1!N642</f>
        <v>0</v>
      </c>
    </row>
    <row r="643" spans="1:4" ht="14.4" customHeight="1">
      <c r="A643" s="29" t="s">
        <v>195</v>
      </c>
      <c r="B643" s="155">
        <f>Лист1!I643*Лист1!N643</f>
        <v>0</v>
      </c>
      <c r="C643" s="155">
        <f>Лист1!J643*Лист1!N643</f>
        <v>0</v>
      </c>
      <c r="D643" s="155">
        <f>Лист1!K643*Лист1!N643</f>
        <v>0</v>
      </c>
    </row>
    <row r="644" spans="1:4" ht="14.4" customHeight="1">
      <c r="A644" s="29" t="s">
        <v>509</v>
      </c>
      <c r="B644" s="155">
        <f>Лист1!I644*Лист1!N644</f>
        <v>0</v>
      </c>
      <c r="C644" s="155">
        <f>Лист1!J644*Лист1!N644</f>
        <v>0</v>
      </c>
      <c r="D644" s="155">
        <f>Лист1!K644*Лист1!N644</f>
        <v>0</v>
      </c>
    </row>
    <row r="645" spans="1:4" ht="14.4" customHeight="1">
      <c r="A645" s="18" t="s">
        <v>197</v>
      </c>
      <c r="B645" s="155">
        <f>Лист1!I645*Лист1!N645</f>
        <v>0</v>
      </c>
      <c r="C645" s="155">
        <f>Лист1!J645*Лист1!N645</f>
        <v>0</v>
      </c>
      <c r="D645" s="155">
        <f>Лист1!K645*Лист1!N645</f>
        <v>0</v>
      </c>
    </row>
    <row r="646" spans="1:4" ht="14.4" customHeight="1">
      <c r="A646" s="18" t="s">
        <v>196</v>
      </c>
      <c r="B646" s="155">
        <f>Лист1!I646*Лист1!N646</f>
        <v>0</v>
      </c>
      <c r="C646" s="155">
        <f>Лист1!J646*Лист1!N646</f>
        <v>0</v>
      </c>
      <c r="D646" s="155">
        <f>Лист1!K646*Лист1!N646</f>
        <v>0</v>
      </c>
    </row>
    <row r="647" spans="1:4" s="154" customFormat="1" ht="14.4" customHeight="1">
      <c r="A647" s="87" t="s">
        <v>1630</v>
      </c>
      <c r="B647" s="155">
        <f>Лист1!I647*Лист1!N647</f>
        <v>0</v>
      </c>
      <c r="C647" s="155">
        <f>Лист1!J647*Лист1!N647</f>
        <v>0</v>
      </c>
      <c r="D647" s="155">
        <f>Лист1!K647*Лист1!N647</f>
        <v>0</v>
      </c>
    </row>
    <row r="648" spans="1:4" s="154" customFormat="1" ht="14.4" customHeight="1">
      <c r="A648" s="372" t="s">
        <v>2029</v>
      </c>
      <c r="B648" s="155">
        <f>Лист1!I648*Лист1!N648</f>
        <v>0</v>
      </c>
      <c r="C648" s="155">
        <f>Лист1!J648*Лист1!N648</f>
        <v>0</v>
      </c>
      <c r="D648" s="155">
        <f>Лист1!K648*Лист1!N648</f>
        <v>0</v>
      </c>
    </row>
    <row r="649" spans="1:4" ht="14.4" customHeight="1">
      <c r="A649" s="184" t="s">
        <v>1685</v>
      </c>
      <c r="B649" s="155">
        <f>Лист1!I649*Лист1!N649</f>
        <v>0</v>
      </c>
      <c r="C649" s="155">
        <f>Лист1!J649*Лист1!N649</f>
        <v>0</v>
      </c>
      <c r="D649" s="155">
        <f>Лист1!K649*Лист1!N649</f>
        <v>0</v>
      </c>
    </row>
    <row r="650" spans="1:4" ht="14.4" customHeight="1">
      <c r="A650" s="29" t="s">
        <v>445</v>
      </c>
      <c r="B650" s="155">
        <f>Лист1!I650*Лист1!N650</f>
        <v>0</v>
      </c>
      <c r="C650" s="155">
        <f>Лист1!J650*Лист1!N650</f>
        <v>0</v>
      </c>
      <c r="D650" s="155">
        <f>Лист1!K650*Лист1!N650</f>
        <v>0</v>
      </c>
    </row>
    <row r="651" spans="1:4" ht="14.4" customHeight="1">
      <c r="A651" s="29" t="s">
        <v>304</v>
      </c>
      <c r="B651" s="155">
        <f>Лист1!I651*Лист1!N651</f>
        <v>0</v>
      </c>
      <c r="C651" s="155">
        <f>Лист1!J651*Лист1!N651</f>
        <v>0</v>
      </c>
      <c r="D651" s="155">
        <f>Лист1!K651*Лист1!N651</f>
        <v>0</v>
      </c>
    </row>
    <row r="652" spans="1:4" ht="14.4" customHeight="1">
      <c r="A652" s="29" t="s">
        <v>147</v>
      </c>
      <c r="B652" s="155">
        <f>Лист1!I652*Лист1!N652</f>
        <v>0</v>
      </c>
      <c r="C652" s="155">
        <f>Лист1!J652*Лист1!N652</f>
        <v>0</v>
      </c>
      <c r="D652" s="155">
        <f>Лист1!K652*Лист1!N652</f>
        <v>0</v>
      </c>
    </row>
    <row r="653" spans="1:4" ht="14.4" customHeight="1">
      <c r="A653" s="29" t="s">
        <v>619</v>
      </c>
      <c r="B653" s="155">
        <f>Лист1!I653*Лист1!N653</f>
        <v>0</v>
      </c>
      <c r="C653" s="155">
        <f>Лист1!J653*Лист1!N653</f>
        <v>0</v>
      </c>
      <c r="D653" s="155">
        <f>Лист1!K653*Лист1!N653</f>
        <v>0</v>
      </c>
    </row>
    <row r="654" spans="1:4" ht="14.4" customHeight="1">
      <c r="A654" s="29" t="s">
        <v>620</v>
      </c>
      <c r="B654" s="155">
        <f>Лист1!I654*Лист1!N654</f>
        <v>0</v>
      </c>
      <c r="C654" s="155">
        <f>Лист1!J654*Лист1!N654</f>
        <v>0</v>
      </c>
      <c r="D654" s="155">
        <f>Лист1!K654*Лист1!N654</f>
        <v>0</v>
      </c>
    </row>
    <row r="655" spans="1:4" ht="14.4" customHeight="1">
      <c r="A655" s="29" t="s">
        <v>621</v>
      </c>
      <c r="B655" s="155">
        <f>Лист1!I655*Лист1!N655</f>
        <v>0</v>
      </c>
      <c r="C655" s="155">
        <f>Лист1!J655*Лист1!N655</f>
        <v>0</v>
      </c>
      <c r="D655" s="155">
        <f>Лист1!K655*Лист1!N655</f>
        <v>0</v>
      </c>
    </row>
    <row r="656" spans="1:4" s="154" customFormat="1" ht="14.4" customHeight="1">
      <c r="A656" s="29" t="s">
        <v>622</v>
      </c>
      <c r="B656" s="155">
        <f>Лист1!I656*Лист1!N656</f>
        <v>0</v>
      </c>
      <c r="C656" s="155">
        <f>Лист1!J656*Лист1!N656</f>
        <v>0</v>
      </c>
      <c r="D656" s="155">
        <f>Лист1!K656*Лист1!N656</f>
        <v>0</v>
      </c>
    </row>
    <row r="657" spans="1:4" ht="14.4" customHeight="1" thickBot="1">
      <c r="A657" s="210" t="s">
        <v>1577</v>
      </c>
      <c r="B657" s="155">
        <f>Лист1!I657*Лист1!N657</f>
        <v>0</v>
      </c>
      <c r="C657" s="155">
        <f>Лист1!J657*Лист1!N657</f>
        <v>0</v>
      </c>
      <c r="D657" s="155">
        <f>Лист1!K657*Лист1!N657</f>
        <v>0</v>
      </c>
    </row>
    <row r="658" spans="1:4" ht="14.4" customHeight="1">
      <c r="A658" s="143" t="s">
        <v>1152</v>
      </c>
      <c r="B658" s="155">
        <f>Лист1!I658*Лист1!N658</f>
        <v>0</v>
      </c>
      <c r="C658" s="155">
        <f>Лист1!J658*Лист1!N658</f>
        <v>0</v>
      </c>
      <c r="D658" s="155">
        <f>Лист1!K658*Лист1!N658</f>
        <v>0</v>
      </c>
    </row>
    <row r="659" spans="1:4" ht="14.4" customHeight="1">
      <c r="A659" s="85" t="s">
        <v>1540</v>
      </c>
      <c r="B659" s="155">
        <f>Лист1!I659*Лист1!N659</f>
        <v>0</v>
      </c>
      <c r="C659" s="155">
        <f>Лист1!J659*Лист1!N659</f>
        <v>0</v>
      </c>
      <c r="D659" s="155">
        <f>Лист1!K659*Лист1!N659</f>
        <v>0</v>
      </c>
    </row>
    <row r="660" spans="1:4" ht="14.4" customHeight="1">
      <c r="A660" s="85" t="s">
        <v>1239</v>
      </c>
      <c r="B660" s="155">
        <f>Лист1!I660*Лист1!N660</f>
        <v>0</v>
      </c>
      <c r="C660" s="155">
        <f>Лист1!J660*Лист1!N660</f>
        <v>0</v>
      </c>
      <c r="D660" s="155">
        <f>Лист1!K660*Лист1!N660</f>
        <v>0</v>
      </c>
    </row>
    <row r="661" spans="1:4" ht="14.4" customHeight="1">
      <c r="A661" s="29" t="s">
        <v>1153</v>
      </c>
      <c r="B661" s="155">
        <f>Лист1!I661*Лист1!N661</f>
        <v>0</v>
      </c>
      <c r="C661" s="155">
        <f>Лист1!J661*Лист1!N661</f>
        <v>0</v>
      </c>
      <c r="D661" s="155">
        <f>Лист1!K661*Лист1!N661</f>
        <v>0</v>
      </c>
    </row>
    <row r="662" spans="1:4" ht="14.4" customHeight="1">
      <c r="A662" s="29" t="s">
        <v>1155</v>
      </c>
      <c r="B662" s="155">
        <f>Лист1!I662*Лист1!N662</f>
        <v>0</v>
      </c>
      <c r="C662" s="155">
        <f>Лист1!J662*Лист1!N662</f>
        <v>0</v>
      </c>
      <c r="D662" s="155">
        <f>Лист1!K662*Лист1!N662</f>
        <v>0</v>
      </c>
    </row>
    <row r="663" spans="1:4" s="154" customFormat="1" ht="14.4" customHeight="1">
      <c r="A663" s="29" t="s">
        <v>1235</v>
      </c>
      <c r="B663" s="155">
        <f>Лист1!I663*Лист1!N663</f>
        <v>0</v>
      </c>
      <c r="C663" s="155">
        <f>Лист1!J663*Лист1!N663</f>
        <v>0</v>
      </c>
      <c r="D663" s="155">
        <f>Лист1!K663*Лист1!N663</f>
        <v>0</v>
      </c>
    </row>
    <row r="664" spans="1:4" s="154" customFormat="1" ht="14.4" customHeight="1">
      <c r="A664" s="480" t="s">
        <v>1859</v>
      </c>
      <c r="B664" s="155">
        <f>Лист1!I664*Лист1!N664</f>
        <v>0</v>
      </c>
      <c r="C664" s="155">
        <f>Лист1!J664*Лист1!N664</f>
        <v>0</v>
      </c>
      <c r="D664" s="155">
        <f>Лист1!K664*Лист1!N664</f>
        <v>0</v>
      </c>
    </row>
    <row r="665" spans="1:4" ht="14.4" customHeight="1" thickBot="1">
      <c r="A665" s="111" t="s">
        <v>200</v>
      </c>
      <c r="B665" s="155">
        <f>Лист1!I665*Лист1!N665</f>
        <v>0</v>
      </c>
      <c r="C665" s="155">
        <f>Лист1!J665*Лист1!N665</f>
        <v>0</v>
      </c>
      <c r="D665" s="155">
        <f>Лист1!K665*Лист1!N665</f>
        <v>0</v>
      </c>
    </row>
    <row r="666" spans="1:4" ht="14.4" customHeight="1">
      <c r="A666" s="130" t="s">
        <v>1086</v>
      </c>
      <c r="B666" s="155">
        <f>Лист1!I666*Лист1!N666</f>
        <v>0</v>
      </c>
      <c r="C666" s="155">
        <f>Лист1!J666*Лист1!N666</f>
        <v>0</v>
      </c>
      <c r="D666" s="155">
        <f>Лист1!K666*Лист1!N666</f>
        <v>0</v>
      </c>
    </row>
    <row r="667" spans="1:4" ht="14.4" customHeight="1">
      <c r="A667" s="131" t="s">
        <v>1089</v>
      </c>
      <c r="B667" s="155">
        <f>Лист1!I667*Лист1!N667</f>
        <v>0</v>
      </c>
      <c r="C667" s="155">
        <f>Лист1!J667*Лист1!N667</f>
        <v>0</v>
      </c>
      <c r="D667" s="155">
        <f>Лист1!K667*Лист1!N667</f>
        <v>0</v>
      </c>
    </row>
    <row r="668" spans="1:4" ht="14.4" customHeight="1">
      <c r="A668" s="131" t="s">
        <v>1092</v>
      </c>
      <c r="B668" s="155">
        <f>Лист1!I668*Лист1!N668</f>
        <v>0</v>
      </c>
      <c r="C668" s="155">
        <f>Лист1!J668*Лист1!N668</f>
        <v>0</v>
      </c>
      <c r="D668" s="155">
        <f>Лист1!K668*Лист1!N668</f>
        <v>0</v>
      </c>
    </row>
    <row r="669" spans="1:4" ht="14.4" customHeight="1">
      <c r="A669" s="131" t="s">
        <v>1095</v>
      </c>
      <c r="B669" s="155">
        <f>Лист1!I669*Лист1!N669</f>
        <v>0</v>
      </c>
      <c r="C669" s="155">
        <f>Лист1!J669*Лист1!N669</f>
        <v>0</v>
      </c>
      <c r="D669" s="155">
        <f>Лист1!K669*Лист1!N669</f>
        <v>0</v>
      </c>
    </row>
    <row r="670" spans="1:4" ht="14.4" customHeight="1">
      <c r="A670" s="82" t="s">
        <v>1098</v>
      </c>
      <c r="B670" s="155">
        <f>Лист1!I670*Лист1!N670</f>
        <v>0</v>
      </c>
      <c r="C670" s="155">
        <f>Лист1!J670*Лист1!N670</f>
        <v>0</v>
      </c>
      <c r="D670" s="155">
        <f>Лист1!K670*Лист1!N670</f>
        <v>0</v>
      </c>
    </row>
    <row r="671" spans="1:4" ht="14.4" customHeight="1">
      <c r="A671" s="82" t="s">
        <v>1101</v>
      </c>
      <c r="B671" s="155">
        <f>Лист1!I671*Лист1!N671</f>
        <v>0</v>
      </c>
      <c r="C671" s="155">
        <f>Лист1!J671*Лист1!N671</f>
        <v>0</v>
      </c>
      <c r="D671" s="155">
        <f>Лист1!K671*Лист1!N671</f>
        <v>0</v>
      </c>
    </row>
    <row r="672" spans="1:4" ht="14.4" customHeight="1">
      <c r="A672" s="82" t="s">
        <v>1104</v>
      </c>
      <c r="B672" s="155">
        <f>Лист1!I672*Лист1!N672</f>
        <v>0</v>
      </c>
      <c r="C672" s="155">
        <f>Лист1!J672*Лист1!N672</f>
        <v>0</v>
      </c>
      <c r="D672" s="155">
        <f>Лист1!K672*Лист1!N672</f>
        <v>0</v>
      </c>
    </row>
    <row r="673" spans="1:4" ht="14.4" customHeight="1">
      <c r="A673" s="131" t="s">
        <v>1107</v>
      </c>
      <c r="B673" s="155">
        <f>Лист1!I673*Лист1!N673</f>
        <v>0</v>
      </c>
      <c r="C673" s="155">
        <f>Лист1!J673*Лист1!N673</f>
        <v>0</v>
      </c>
      <c r="D673" s="155">
        <f>Лист1!K673*Лист1!N673</f>
        <v>0</v>
      </c>
    </row>
    <row r="674" spans="1:4" ht="14.4" customHeight="1">
      <c r="A674" s="131" t="s">
        <v>1110</v>
      </c>
      <c r="B674" s="155">
        <f>Лист1!I674*Лист1!N674</f>
        <v>0</v>
      </c>
      <c r="C674" s="155">
        <f>Лист1!J674*Лист1!N674</f>
        <v>0</v>
      </c>
      <c r="D674" s="155">
        <f>Лист1!K674*Лист1!N674</f>
        <v>0</v>
      </c>
    </row>
    <row r="675" spans="1:4" ht="14.4" customHeight="1">
      <c r="A675" s="131" t="s">
        <v>1113</v>
      </c>
      <c r="B675" s="155">
        <f>Лист1!I675*Лист1!N675</f>
        <v>0</v>
      </c>
      <c r="C675" s="155">
        <f>Лист1!J675*Лист1!N675</f>
        <v>0</v>
      </c>
      <c r="D675" s="155">
        <f>Лист1!K675*Лист1!N675</f>
        <v>0</v>
      </c>
    </row>
    <row r="676" spans="1:4" ht="14.4" customHeight="1">
      <c r="A676" s="131" t="s">
        <v>1116</v>
      </c>
      <c r="B676" s="155">
        <f>Лист1!I676*Лист1!N676</f>
        <v>0</v>
      </c>
      <c r="C676" s="155">
        <f>Лист1!J676*Лист1!N676</f>
        <v>0</v>
      </c>
      <c r="D676" s="155">
        <f>Лист1!K676*Лист1!N676</f>
        <v>0</v>
      </c>
    </row>
    <row r="677" spans="1:4" ht="14.4" customHeight="1">
      <c r="A677" s="131" t="s">
        <v>1119</v>
      </c>
      <c r="B677" s="155">
        <f>Лист1!I677*Лист1!N677</f>
        <v>0</v>
      </c>
      <c r="C677" s="155">
        <f>Лист1!J677*Лист1!N677</f>
        <v>0</v>
      </c>
      <c r="D677" s="155">
        <f>Лист1!K677*Лист1!N677</f>
        <v>0</v>
      </c>
    </row>
    <row r="678" spans="1:4" ht="14.4" customHeight="1">
      <c r="A678" s="131" t="s">
        <v>1122</v>
      </c>
      <c r="B678" s="155">
        <f>Лист1!I678*Лист1!N678</f>
        <v>0</v>
      </c>
      <c r="C678" s="155">
        <f>Лист1!J678*Лист1!N678</f>
        <v>0</v>
      </c>
      <c r="D678" s="155">
        <f>Лист1!K678*Лист1!N678</f>
        <v>0</v>
      </c>
    </row>
    <row r="679" spans="1:4" s="154" customFormat="1" ht="14.4" customHeight="1">
      <c r="A679" s="131" t="s">
        <v>1721</v>
      </c>
      <c r="B679" s="155">
        <f>Лист1!I679*Лист1!N679</f>
        <v>0</v>
      </c>
      <c r="C679" s="155">
        <f>Лист1!J679*Лист1!N679</f>
        <v>0</v>
      </c>
      <c r="D679" s="155">
        <f>Лист1!K679*Лист1!N679</f>
        <v>0</v>
      </c>
    </row>
    <row r="680" spans="1:4" ht="14.4" customHeight="1">
      <c r="A680" s="82" t="s">
        <v>1125</v>
      </c>
      <c r="B680" s="155">
        <f>Лист1!I680*Лист1!N680</f>
        <v>0</v>
      </c>
      <c r="C680" s="155">
        <f>Лист1!J680*Лист1!N680</f>
        <v>0</v>
      </c>
      <c r="D680" s="155">
        <f>Лист1!K680*Лист1!N680</f>
        <v>0</v>
      </c>
    </row>
    <row r="681" spans="1:4" ht="14.4" customHeight="1">
      <c r="A681" s="82" t="s">
        <v>1128</v>
      </c>
      <c r="B681" s="155">
        <f>Лист1!I681*Лист1!N681</f>
        <v>0</v>
      </c>
      <c r="C681" s="155">
        <f>Лист1!J681*Лист1!N681</f>
        <v>0</v>
      </c>
      <c r="D681" s="155">
        <f>Лист1!K681*Лист1!N681</f>
        <v>0</v>
      </c>
    </row>
    <row r="682" spans="1:4" ht="14.4" customHeight="1">
      <c r="A682" s="82" t="s">
        <v>1131</v>
      </c>
      <c r="B682" s="155">
        <f>Лист1!I682*Лист1!N682</f>
        <v>0</v>
      </c>
      <c r="C682" s="155">
        <f>Лист1!J682*Лист1!N682</f>
        <v>0</v>
      </c>
      <c r="D682" s="155">
        <f>Лист1!K682*Лист1!N682</f>
        <v>0</v>
      </c>
    </row>
    <row r="683" spans="1:4" ht="14.4" customHeight="1">
      <c r="A683" s="82" t="s">
        <v>1134</v>
      </c>
      <c r="B683" s="155">
        <f>Лист1!I683*Лист1!N683</f>
        <v>0</v>
      </c>
      <c r="C683" s="155">
        <f>Лист1!J683*Лист1!N683</f>
        <v>0</v>
      </c>
      <c r="D683" s="155">
        <f>Лист1!K683*Лист1!N683</f>
        <v>0</v>
      </c>
    </row>
    <row r="684" spans="1:4" ht="14.4" customHeight="1">
      <c r="A684" s="82" t="s">
        <v>1137</v>
      </c>
      <c r="B684" s="155">
        <f>Лист1!I684*Лист1!N684</f>
        <v>0</v>
      </c>
      <c r="C684" s="155">
        <f>Лист1!J684*Лист1!N684</f>
        <v>0</v>
      </c>
      <c r="D684" s="155">
        <f>Лист1!K684*Лист1!N684</f>
        <v>0</v>
      </c>
    </row>
    <row r="685" spans="1:4" ht="14.4" customHeight="1">
      <c r="A685" s="82" t="s">
        <v>1140</v>
      </c>
      <c r="B685" s="155">
        <f>Лист1!I685*Лист1!N685</f>
        <v>0</v>
      </c>
      <c r="C685" s="155">
        <f>Лист1!J685*Лист1!N685</f>
        <v>0</v>
      </c>
      <c r="D685" s="155">
        <f>Лист1!K685*Лист1!N685</f>
        <v>0</v>
      </c>
    </row>
    <row r="686" spans="1:4" s="154" customFormat="1" ht="14.4" customHeight="1">
      <c r="A686" s="82" t="s">
        <v>1710</v>
      </c>
      <c r="B686" s="155">
        <f>Лист1!I686*Лист1!N686</f>
        <v>0</v>
      </c>
      <c r="C686" s="155">
        <f>Лист1!J686*Лист1!N686</f>
        <v>0</v>
      </c>
      <c r="D686" s="155">
        <f>Лист1!K686*Лист1!N686</f>
        <v>0</v>
      </c>
    </row>
    <row r="687" spans="1:4" s="154" customFormat="1" ht="14.4" customHeight="1">
      <c r="A687" s="82" t="s">
        <v>1711</v>
      </c>
      <c r="B687" s="155">
        <f>Лист1!I687*Лист1!N687</f>
        <v>0</v>
      </c>
      <c r="C687" s="155">
        <f>Лист1!J687*Лист1!N687</f>
        <v>0</v>
      </c>
      <c r="D687" s="155">
        <f>Лист1!K687*Лист1!N687</f>
        <v>0</v>
      </c>
    </row>
    <row r="688" spans="1:4" s="154" customFormat="1" ht="14.4" customHeight="1">
      <c r="A688" s="82" t="s">
        <v>1722</v>
      </c>
      <c r="B688" s="155">
        <f>Лист1!I688*Лист1!N688</f>
        <v>0</v>
      </c>
      <c r="C688" s="155">
        <f>Лист1!J688*Лист1!N688</f>
        <v>0</v>
      </c>
      <c r="D688" s="155">
        <f>Лист1!K688*Лист1!N688</f>
        <v>0</v>
      </c>
    </row>
    <row r="689" spans="1:4" ht="14.4" customHeight="1">
      <c r="A689" s="134" t="s">
        <v>206</v>
      </c>
      <c r="B689" s="155">
        <f>Лист1!I689*Лист1!N689</f>
        <v>0</v>
      </c>
      <c r="C689" s="155">
        <f>Лист1!J689*Лист1!N689</f>
        <v>0</v>
      </c>
      <c r="D689" s="155">
        <f>Лист1!K689*Лист1!N689</f>
        <v>0</v>
      </c>
    </row>
    <row r="690" spans="1:4" ht="14.4" customHeight="1">
      <c r="A690" s="55" t="s">
        <v>207</v>
      </c>
      <c r="B690" s="155">
        <f>Лист1!I690*Лист1!N690</f>
        <v>0</v>
      </c>
      <c r="C690" s="155">
        <f>Лист1!J690*Лист1!N690</f>
        <v>0</v>
      </c>
      <c r="D690" s="155">
        <f>Лист1!K690*Лист1!N690</f>
        <v>0</v>
      </c>
    </row>
    <row r="691" spans="1:4" ht="14.4" customHeight="1">
      <c r="A691" s="55" t="s">
        <v>208</v>
      </c>
      <c r="B691" s="155">
        <f>Лист1!I691*Лист1!N691</f>
        <v>0</v>
      </c>
      <c r="C691" s="155">
        <f>Лист1!J691*Лист1!N691</f>
        <v>0</v>
      </c>
      <c r="D691" s="155">
        <f>Лист1!K691*Лист1!N691</f>
        <v>0</v>
      </c>
    </row>
    <row r="692" spans="1:4" ht="14.4" customHeight="1">
      <c r="A692" s="54" t="s">
        <v>201</v>
      </c>
      <c r="B692" s="155">
        <f>Лист1!I692*Лист1!N692</f>
        <v>0</v>
      </c>
      <c r="C692" s="155">
        <f>Лист1!J692*Лист1!N692</f>
        <v>0</v>
      </c>
      <c r="D692" s="155">
        <f>Лист1!K692*Лист1!N692</f>
        <v>0</v>
      </c>
    </row>
    <row r="693" spans="1:4" ht="14.4" customHeight="1">
      <c r="A693" s="55" t="s">
        <v>202</v>
      </c>
      <c r="B693" s="155">
        <f>Лист1!I693*Лист1!N693</f>
        <v>0</v>
      </c>
      <c r="C693" s="155">
        <f>Лист1!J693*Лист1!N693</f>
        <v>0</v>
      </c>
      <c r="D693" s="155">
        <f>Лист1!K693*Лист1!N693</f>
        <v>0</v>
      </c>
    </row>
    <row r="694" spans="1:4" ht="14.4" customHeight="1">
      <c r="A694" s="55" t="s">
        <v>203</v>
      </c>
      <c r="B694" s="155">
        <f>Лист1!I694*Лист1!N694</f>
        <v>0</v>
      </c>
      <c r="C694" s="155">
        <f>Лист1!J694*Лист1!N694</f>
        <v>0</v>
      </c>
      <c r="D694" s="155">
        <f>Лист1!K694*Лист1!N694</f>
        <v>0</v>
      </c>
    </row>
    <row r="695" spans="1:4" ht="14.4" customHeight="1">
      <c r="A695" s="56" t="s">
        <v>204</v>
      </c>
      <c r="B695" s="155">
        <f>Лист1!I695*Лист1!N695</f>
        <v>0</v>
      </c>
      <c r="C695" s="155">
        <f>Лист1!J695*Лист1!N695</f>
        <v>0</v>
      </c>
      <c r="D695" s="155">
        <f>Лист1!K695*Лист1!N695</f>
        <v>0</v>
      </c>
    </row>
    <row r="696" spans="1:4" ht="14.4" customHeight="1">
      <c r="A696" s="56" t="s">
        <v>205</v>
      </c>
      <c r="B696" s="155">
        <f>Лист1!I696*Лист1!N696</f>
        <v>0</v>
      </c>
      <c r="C696" s="155">
        <f>Лист1!J696*Лист1!N696</f>
        <v>0</v>
      </c>
      <c r="D696" s="155">
        <f>Лист1!K696*Лист1!N696</f>
        <v>0</v>
      </c>
    </row>
    <row r="697" spans="1:4" ht="14.4" customHeight="1">
      <c r="A697" s="56" t="s">
        <v>213</v>
      </c>
      <c r="B697" s="155">
        <f>Лист1!I697*Лист1!N697</f>
        <v>0</v>
      </c>
      <c r="C697" s="155">
        <f>Лист1!J697*Лист1!N697</f>
        <v>0</v>
      </c>
      <c r="D697" s="155">
        <f>Лист1!K697*Лист1!N697</f>
        <v>0</v>
      </c>
    </row>
    <row r="698" spans="1:4" ht="14.4" customHeight="1">
      <c r="A698" s="56" t="s">
        <v>214</v>
      </c>
      <c r="B698" s="155">
        <f>Лист1!I698*Лист1!N698</f>
        <v>0</v>
      </c>
      <c r="C698" s="155">
        <f>Лист1!J698*Лист1!N698</f>
        <v>0</v>
      </c>
      <c r="D698" s="155">
        <f>Лист1!K698*Лист1!N698</f>
        <v>0</v>
      </c>
    </row>
    <row r="699" spans="1:4" ht="14.4" customHeight="1">
      <c r="A699" s="58" t="s">
        <v>512</v>
      </c>
      <c r="B699" s="155">
        <f>Лист1!I699*Лист1!N699</f>
        <v>0</v>
      </c>
      <c r="C699" s="155">
        <f>Лист1!J699*Лист1!N699</f>
        <v>0</v>
      </c>
      <c r="D699" s="155">
        <f>Лист1!K699*Лист1!N699</f>
        <v>0</v>
      </c>
    </row>
    <row r="700" spans="1:4" ht="14.4" customHeight="1">
      <c r="A700" s="58" t="s">
        <v>513</v>
      </c>
      <c r="B700" s="155">
        <f>Лист1!I700*Лист1!N700</f>
        <v>0</v>
      </c>
      <c r="C700" s="155">
        <f>Лист1!J700*Лист1!N700</f>
        <v>0</v>
      </c>
      <c r="D700" s="155">
        <f>Лист1!K700*Лист1!N700</f>
        <v>0</v>
      </c>
    </row>
    <row r="701" spans="1:4" ht="14.4" customHeight="1">
      <c r="A701" s="58" t="s">
        <v>514</v>
      </c>
      <c r="B701" s="155">
        <f>Лист1!I701*Лист1!N701</f>
        <v>0</v>
      </c>
      <c r="C701" s="155">
        <f>Лист1!J701*Лист1!N701</f>
        <v>0</v>
      </c>
      <c r="D701" s="155">
        <f>Лист1!K701*Лист1!N701</f>
        <v>0</v>
      </c>
    </row>
    <row r="702" spans="1:4" ht="14.4" customHeight="1">
      <c r="A702" s="58" t="s">
        <v>544</v>
      </c>
      <c r="B702" s="155">
        <f>Лист1!I702*Лист1!N702</f>
        <v>0</v>
      </c>
      <c r="C702" s="155">
        <f>Лист1!J702*Лист1!N702</f>
        <v>0</v>
      </c>
      <c r="D702" s="155">
        <f>Лист1!K702*Лист1!N702</f>
        <v>0</v>
      </c>
    </row>
    <row r="703" spans="1:4" s="154" customFormat="1" ht="14.4" customHeight="1">
      <c r="A703" s="81" t="s">
        <v>593</v>
      </c>
      <c r="B703" s="155">
        <f>Лист1!I703*Лист1!N703</f>
        <v>0</v>
      </c>
      <c r="C703" s="155">
        <f>Лист1!J703*Лист1!N703</f>
        <v>0</v>
      </c>
      <c r="D703" s="155">
        <f>Лист1!K703*Лист1!N703</f>
        <v>0</v>
      </c>
    </row>
    <row r="704" spans="1:4" ht="14.4" customHeight="1">
      <c r="A704" s="81" t="s">
        <v>1182</v>
      </c>
      <c r="B704" s="155">
        <f>Лист1!I704*Лист1!N704</f>
        <v>0</v>
      </c>
      <c r="C704" s="155">
        <f>Лист1!J704*Лист1!N704</f>
        <v>0</v>
      </c>
      <c r="D704" s="155">
        <f>Лист1!K704*Лист1!N704</f>
        <v>0</v>
      </c>
    </row>
    <row r="705" spans="1:4" ht="14.4" customHeight="1">
      <c r="A705" s="81" t="s">
        <v>595</v>
      </c>
      <c r="B705" s="155">
        <f>Лист1!I705*Лист1!N705</f>
        <v>0</v>
      </c>
      <c r="C705" s="155">
        <f>Лист1!J705*Лист1!N705</f>
        <v>0</v>
      </c>
      <c r="D705" s="155">
        <f>Лист1!K705*Лист1!N705</f>
        <v>0</v>
      </c>
    </row>
    <row r="706" spans="1:4" ht="14.4" customHeight="1">
      <c r="A706" s="81" t="s">
        <v>597</v>
      </c>
      <c r="B706" s="155">
        <f>Лист1!I706*Лист1!N706</f>
        <v>0</v>
      </c>
      <c r="C706" s="155">
        <f>Лист1!J706*Лист1!N706</f>
        <v>0</v>
      </c>
      <c r="D706" s="155">
        <f>Лист1!K706*Лист1!N706</f>
        <v>0</v>
      </c>
    </row>
    <row r="707" spans="1:4" ht="14.4" customHeight="1">
      <c r="A707" s="81" t="s">
        <v>599</v>
      </c>
      <c r="B707" s="155">
        <f>Лист1!I707*Лист1!N707</f>
        <v>0</v>
      </c>
      <c r="C707" s="155">
        <f>Лист1!J707*Лист1!N707</f>
        <v>0</v>
      </c>
      <c r="D707" s="155">
        <f>Лист1!K707*Лист1!N707</f>
        <v>0</v>
      </c>
    </row>
    <row r="708" spans="1:4" ht="14.4" customHeight="1">
      <c r="A708" s="81" t="s">
        <v>607</v>
      </c>
      <c r="B708" s="155">
        <f>Лист1!I708*Лист1!N708</f>
        <v>0</v>
      </c>
      <c r="C708" s="155">
        <f>Лист1!J708*Лист1!N708</f>
        <v>0</v>
      </c>
      <c r="D708" s="155">
        <f>Лист1!K708*Лист1!N708</f>
        <v>0</v>
      </c>
    </row>
    <row r="709" spans="1:4" ht="14.4" customHeight="1">
      <c r="A709" s="95" t="s">
        <v>242</v>
      </c>
      <c r="B709" s="155">
        <f>Лист1!I709*Лист1!N709</f>
        <v>0</v>
      </c>
      <c r="C709" s="155">
        <f>Лист1!J709*Лист1!N709</f>
        <v>0</v>
      </c>
      <c r="D709" s="155">
        <f>Лист1!K709*Лист1!N709</f>
        <v>0</v>
      </c>
    </row>
    <row r="710" spans="1:4" ht="14.4" customHeight="1">
      <c r="A710" s="81" t="s">
        <v>603</v>
      </c>
      <c r="B710" s="155">
        <f>Лист1!I710*Лист1!N710</f>
        <v>0</v>
      </c>
      <c r="C710" s="155">
        <f>Лист1!J710*Лист1!N710</f>
        <v>0</v>
      </c>
      <c r="D710" s="155">
        <f>Лист1!K710*Лист1!N710</f>
        <v>0</v>
      </c>
    </row>
    <row r="711" spans="1:4" ht="14.4" customHeight="1">
      <c r="A711" s="81" t="s">
        <v>602</v>
      </c>
      <c r="B711" s="155">
        <f>Лист1!I711*Лист1!N711</f>
        <v>0</v>
      </c>
      <c r="C711" s="155">
        <f>Лист1!J711*Лист1!N711</f>
        <v>0</v>
      </c>
      <c r="D711" s="155">
        <f>Лист1!K711*Лист1!N711</f>
        <v>0</v>
      </c>
    </row>
    <row r="712" spans="1:4" ht="14.4" customHeight="1">
      <c r="A712" s="96" t="s">
        <v>586</v>
      </c>
      <c r="B712" s="155">
        <f>Лист1!I712*Лист1!N712</f>
        <v>0</v>
      </c>
      <c r="C712" s="155">
        <f>Лист1!J712*Лист1!N712</f>
        <v>0</v>
      </c>
      <c r="D712" s="155">
        <f>Лист1!K712*Лист1!N712</f>
        <v>0</v>
      </c>
    </row>
    <row r="713" spans="1:4" ht="14.4" customHeight="1">
      <c r="A713" s="96" t="s">
        <v>587</v>
      </c>
      <c r="B713" s="155">
        <f>Лист1!I713*Лист1!N713</f>
        <v>0</v>
      </c>
      <c r="C713" s="155">
        <f>Лист1!J713*Лист1!N713</f>
        <v>0</v>
      </c>
      <c r="D713" s="155">
        <f>Лист1!K713*Лист1!N713</f>
        <v>0</v>
      </c>
    </row>
    <row r="714" spans="1:4" ht="14.4" customHeight="1">
      <c r="A714" s="96" t="s">
        <v>583</v>
      </c>
      <c r="B714" s="155">
        <f>Лист1!I714*Лист1!N714</f>
        <v>0</v>
      </c>
      <c r="C714" s="155">
        <f>Лист1!J714*Лист1!N714</f>
        <v>0</v>
      </c>
      <c r="D714" s="155">
        <f>Лист1!K714*Лист1!N714</f>
        <v>0</v>
      </c>
    </row>
    <row r="715" spans="1:4" ht="14.4" customHeight="1">
      <c r="A715" s="96" t="s">
        <v>584</v>
      </c>
      <c r="B715" s="155">
        <f>Лист1!I715*Лист1!N715</f>
        <v>0</v>
      </c>
      <c r="C715" s="155">
        <f>Лист1!J715*Лист1!N715</f>
        <v>0</v>
      </c>
      <c r="D715" s="155">
        <f>Лист1!K715*Лист1!N715</f>
        <v>0</v>
      </c>
    </row>
    <row r="716" spans="1:4" ht="14.4" customHeight="1">
      <c r="A716" s="96" t="s">
        <v>585</v>
      </c>
      <c r="B716" s="155">
        <f>Лист1!I716*Лист1!N716</f>
        <v>0</v>
      </c>
      <c r="C716" s="155">
        <f>Лист1!J716*Лист1!N716</f>
        <v>0</v>
      </c>
      <c r="D716" s="155">
        <f>Лист1!K716*Лист1!N716</f>
        <v>0</v>
      </c>
    </row>
    <row r="717" spans="1:4" ht="14.4" customHeight="1">
      <c r="A717" s="96" t="s">
        <v>1079</v>
      </c>
      <c r="B717" s="155">
        <f>Лист1!I717*Лист1!N717</f>
        <v>0</v>
      </c>
      <c r="C717" s="155">
        <f>Лист1!J717*Лист1!N717</f>
        <v>0</v>
      </c>
      <c r="D717" s="155">
        <f>Лист1!K717*Лист1!N717</f>
        <v>0</v>
      </c>
    </row>
    <row r="718" spans="1:4" ht="14.4" customHeight="1">
      <c r="A718" s="81" t="s">
        <v>605</v>
      </c>
      <c r="B718" s="155">
        <f>Лист1!I718*Лист1!N718</f>
        <v>0</v>
      </c>
      <c r="C718" s="155">
        <f>Лист1!J718*Лист1!N718</f>
        <v>0</v>
      </c>
      <c r="D718" s="155">
        <f>Лист1!K718*Лист1!N718</f>
        <v>0</v>
      </c>
    </row>
    <row r="719" spans="1:4" ht="14.4" customHeight="1">
      <c r="A719" s="96" t="s">
        <v>588</v>
      </c>
      <c r="B719" s="155">
        <f>Лист1!I719*Лист1!N719</f>
        <v>0</v>
      </c>
      <c r="C719" s="155">
        <f>Лист1!J719*Лист1!N719</f>
        <v>0</v>
      </c>
      <c r="D719" s="155">
        <f>Лист1!K719*Лист1!N719</f>
        <v>0</v>
      </c>
    </row>
    <row r="720" spans="1:4" ht="15.6">
      <c r="A720" s="83" t="s">
        <v>244</v>
      </c>
      <c r="B720" s="155">
        <f>Лист1!I720*Лист1!N720</f>
        <v>0</v>
      </c>
      <c r="C720" s="155">
        <f>Лист1!J720*Лист1!N720</f>
        <v>0</v>
      </c>
      <c r="D720" s="155">
        <f>Лист1!K720*Лист1!N720</f>
        <v>0</v>
      </c>
    </row>
    <row r="721" spans="1:4" ht="15.6">
      <c r="A721" s="83" t="s">
        <v>611</v>
      </c>
      <c r="B721" s="155">
        <f>Лист1!I721*Лист1!N721</f>
        <v>0</v>
      </c>
      <c r="C721" s="155">
        <f>Лист1!J721*Лист1!N721</f>
        <v>0</v>
      </c>
      <c r="D721" s="155">
        <f>Лист1!K721*Лист1!N721</f>
        <v>0</v>
      </c>
    </row>
    <row r="722" spans="1:4" ht="15.6">
      <c r="A722" s="83" t="s">
        <v>613</v>
      </c>
      <c r="B722" s="155">
        <f>Лист1!I722*Лист1!N722</f>
        <v>0</v>
      </c>
      <c r="C722" s="155">
        <f>Лист1!J722*Лист1!N722</f>
        <v>0</v>
      </c>
      <c r="D722" s="155">
        <f>Лист1!K722*Лист1!N722</f>
        <v>0</v>
      </c>
    </row>
    <row r="723" spans="1:4" ht="15.6">
      <c r="A723" s="83" t="s">
        <v>615</v>
      </c>
      <c r="B723" s="155">
        <f>Лист1!I723*Лист1!N723</f>
        <v>0</v>
      </c>
      <c r="C723" s="155">
        <f>Лист1!J723*Лист1!N723</f>
        <v>0</v>
      </c>
      <c r="D723" s="155">
        <f>Лист1!K723*Лист1!N723</f>
        <v>0</v>
      </c>
    </row>
    <row r="724" spans="1:4" ht="14.4" customHeight="1">
      <c r="A724" s="83" t="s">
        <v>617</v>
      </c>
      <c r="B724" s="155">
        <f>Лист1!I724*Лист1!N724</f>
        <v>0</v>
      </c>
      <c r="C724" s="155">
        <f>Лист1!J724*Лист1!N724</f>
        <v>0</v>
      </c>
      <c r="D724" s="155">
        <f>Лист1!K724*Лист1!N724</f>
        <v>0</v>
      </c>
    </row>
    <row r="725" spans="1:4" ht="14.4" customHeight="1">
      <c r="A725" s="111" t="s">
        <v>465</v>
      </c>
      <c r="B725" s="155">
        <f>Лист1!I725*Лист1!N725</f>
        <v>0</v>
      </c>
      <c r="C725" s="155">
        <f>Лист1!J725*Лист1!N725</f>
        <v>0</v>
      </c>
      <c r="D725" s="155">
        <f>Лист1!K725*Лист1!N725</f>
        <v>0</v>
      </c>
    </row>
    <row r="726" spans="1:4" s="154" customFormat="1" ht="14.4" customHeight="1">
      <c r="A726" s="121" t="s">
        <v>1157</v>
      </c>
      <c r="B726" s="155">
        <f>Лист1!I726*Лист1!N726</f>
        <v>0</v>
      </c>
      <c r="C726" s="155">
        <f>Лист1!J726*Лист1!N726</f>
        <v>0</v>
      </c>
      <c r="D726" s="155">
        <f>Лист1!K726*Лист1!N726</f>
        <v>0</v>
      </c>
    </row>
    <row r="727" spans="1:4" s="112" customFormat="1" ht="14.4" customHeight="1">
      <c r="A727" s="121" t="s">
        <v>1533</v>
      </c>
      <c r="B727" s="155">
        <f>Лист1!I727*Лист1!N727</f>
        <v>0</v>
      </c>
      <c r="C727" s="155">
        <f>Лист1!J727*Лист1!N727</f>
        <v>0</v>
      </c>
      <c r="D727" s="155">
        <f>Лист1!K727*Лист1!N727</f>
        <v>0</v>
      </c>
    </row>
    <row r="728" spans="1:4" s="112" customFormat="1" ht="14.4" customHeight="1">
      <c r="A728" s="109" t="s">
        <v>1686</v>
      </c>
      <c r="B728" s="155">
        <f>Лист1!I728*Лист1!N728</f>
        <v>0</v>
      </c>
      <c r="C728" s="155">
        <f>Лист1!J728*Лист1!N728</f>
        <v>0</v>
      </c>
      <c r="D728" s="155">
        <f>Лист1!K728*Лист1!N728</f>
        <v>0</v>
      </c>
    </row>
    <row r="729" spans="1:4" s="773" customFormat="1" ht="39" customHeight="1">
      <c r="A729" s="759" t="s">
        <v>2263</v>
      </c>
      <c r="B729" s="155">
        <f>Лист1!I729*Лист1!N729</f>
        <v>0</v>
      </c>
      <c r="C729" s="155">
        <f>Лист1!J729*Лист1!N729</f>
        <v>0</v>
      </c>
      <c r="D729" s="155">
        <f>Лист1!K729*Лист1!N729</f>
        <v>0</v>
      </c>
    </row>
    <row r="730" spans="1:4" s="773" customFormat="1" ht="37.200000000000003" customHeight="1">
      <c r="A730" s="765" t="s">
        <v>2266</v>
      </c>
      <c r="B730" s="155">
        <f>Лист1!I730*Лист1!N730</f>
        <v>0</v>
      </c>
      <c r="C730" s="155">
        <f>Лист1!J730*Лист1!N730</f>
        <v>0</v>
      </c>
      <c r="D730" s="155">
        <f>Лист1!K730*Лист1!N730</f>
        <v>0</v>
      </c>
    </row>
    <row r="731" spans="1:4" ht="15.6">
      <c r="A731" s="111" t="s">
        <v>1032</v>
      </c>
      <c r="B731" s="155">
        <f>Лист1!I731*Лист1!N731</f>
        <v>0</v>
      </c>
      <c r="C731" s="155">
        <f>Лист1!J731*Лист1!N731</f>
        <v>0</v>
      </c>
      <c r="D731" s="155">
        <f>Лист1!K731*Лист1!N731</f>
        <v>0</v>
      </c>
    </row>
    <row r="732" spans="1:4" ht="15.6">
      <c r="A732" s="119" t="s">
        <v>1035</v>
      </c>
      <c r="B732" s="155">
        <f>Лист1!I732*Лист1!N732</f>
        <v>0</v>
      </c>
      <c r="C732" s="155">
        <f>Лист1!J732*Лист1!N732</f>
        <v>0</v>
      </c>
      <c r="D732" s="155">
        <f>Лист1!K732*Лист1!N732</f>
        <v>0</v>
      </c>
    </row>
    <row r="733" spans="1:4" ht="15.6">
      <c r="A733" s="119" t="s">
        <v>1036</v>
      </c>
      <c r="B733" s="155">
        <f>Лист1!I733*Лист1!N733</f>
        <v>0</v>
      </c>
      <c r="C733" s="155">
        <f>Лист1!J733*Лист1!N733</f>
        <v>0</v>
      </c>
      <c r="D733" s="155">
        <f>Лист1!K733*Лист1!N733</f>
        <v>0</v>
      </c>
    </row>
    <row r="734" spans="1:4" ht="15.6">
      <c r="A734" s="119" t="s">
        <v>1043</v>
      </c>
      <c r="B734" s="155">
        <f>Лист1!I734*Лист1!N734</f>
        <v>0</v>
      </c>
      <c r="C734" s="155">
        <f>Лист1!J734*Лист1!N734</f>
        <v>0</v>
      </c>
      <c r="D734" s="155">
        <f>Лист1!K734*Лист1!N734</f>
        <v>0</v>
      </c>
    </row>
    <row r="735" spans="1:4" s="178" customFormat="1" ht="24.9" customHeight="1" thickBot="1">
      <c r="A735" s="119" t="s">
        <v>1046</v>
      </c>
      <c r="B735" s="155">
        <f>Лист1!I735*Лист1!N735</f>
        <v>0</v>
      </c>
      <c r="C735" s="155">
        <f>Лист1!J735*Лист1!N735</f>
        <v>0</v>
      </c>
      <c r="D735" s="155">
        <f>Лист1!K735*Лист1!N735</f>
        <v>0</v>
      </c>
    </row>
    <row r="736" spans="1:4" ht="23.4" thickBot="1">
      <c r="A736" s="329" t="s">
        <v>1350</v>
      </c>
      <c r="B736" s="155">
        <f>Лист1!I736*Лист1!N736</f>
        <v>0</v>
      </c>
      <c r="C736" s="155">
        <f>Лист1!J736*Лист1!N736</f>
        <v>0</v>
      </c>
      <c r="D736" s="155">
        <f>Лист1!K736*Лист1!N736</f>
        <v>0</v>
      </c>
    </row>
    <row r="737" spans="1:4" ht="15.6">
      <c r="A737" s="179" t="s">
        <v>1343</v>
      </c>
      <c r="B737" s="155">
        <f>Лист1!I737*Лист1!N737</f>
        <v>0</v>
      </c>
      <c r="C737" s="155">
        <f>Лист1!J737*Лист1!N737</f>
        <v>0</v>
      </c>
      <c r="D737" s="155">
        <f>Лист1!K737*Лист1!N737</f>
        <v>0</v>
      </c>
    </row>
    <row r="738" spans="1:4" ht="15.6">
      <c r="A738" s="244" t="s">
        <v>1687</v>
      </c>
      <c r="B738" s="155">
        <f>Лист1!I738*Лист1!N738</f>
        <v>0</v>
      </c>
      <c r="C738" s="155">
        <f>Лист1!J738*Лист1!N738</f>
        <v>0</v>
      </c>
      <c r="D738" s="155">
        <f>Лист1!K738*Лист1!N738</f>
        <v>0</v>
      </c>
    </row>
    <row r="739" spans="1:4" ht="15.6">
      <c r="A739" s="407" t="s">
        <v>2021</v>
      </c>
      <c r="B739" s="155">
        <f>Лист1!I739*Лист1!N739</f>
        <v>0</v>
      </c>
      <c r="C739" s="155">
        <f>Лист1!J739*Лист1!N739</f>
        <v>0</v>
      </c>
      <c r="D739" s="155">
        <f>Лист1!K739*Лист1!N739</f>
        <v>0</v>
      </c>
    </row>
    <row r="740" spans="1:4" ht="31.2">
      <c r="A740" s="407" t="s">
        <v>2022</v>
      </c>
      <c r="B740" s="155">
        <f>Лист1!I740*Лист1!N740</f>
        <v>0</v>
      </c>
      <c r="C740" s="155">
        <f>Лист1!J740*Лист1!N740</f>
        <v>0</v>
      </c>
      <c r="D740" s="155">
        <f>Лист1!K740*Лист1!N740</f>
        <v>0</v>
      </c>
    </row>
    <row r="741" spans="1:4" ht="31.2">
      <c r="A741" s="407" t="s">
        <v>2023</v>
      </c>
      <c r="B741" s="155">
        <f>Лист1!I741*Лист1!N741</f>
        <v>0</v>
      </c>
      <c r="C741" s="155">
        <f>Лист1!J741*Лист1!N741</f>
        <v>0</v>
      </c>
      <c r="D741" s="155">
        <f>Лист1!K741*Лист1!N741</f>
        <v>0</v>
      </c>
    </row>
    <row r="742" spans="1:4" ht="31.2">
      <c r="A742" s="407" t="s">
        <v>1653</v>
      </c>
      <c r="B742" s="155">
        <f>Лист1!I742*Лист1!N742</f>
        <v>0</v>
      </c>
      <c r="C742" s="155">
        <f>Лист1!J742*Лист1!N742</f>
        <v>0</v>
      </c>
      <c r="D742" s="155">
        <f>Лист1!K742*Лист1!N742</f>
        <v>0</v>
      </c>
    </row>
    <row r="743" spans="1:4" ht="15.6">
      <c r="A743" s="407" t="s">
        <v>2024</v>
      </c>
      <c r="B743" s="155">
        <f>Лист1!I743*Лист1!N743</f>
        <v>0</v>
      </c>
      <c r="C743" s="155">
        <f>Лист1!J743*Лист1!N743</f>
        <v>0</v>
      </c>
      <c r="D743" s="155">
        <f>Лист1!K743*Лист1!N743</f>
        <v>0</v>
      </c>
    </row>
    <row r="744" spans="1:4" ht="15.6">
      <c r="A744" s="407" t="s">
        <v>1344</v>
      </c>
      <c r="B744" s="155">
        <f>Лист1!I744*Лист1!N744</f>
        <v>0</v>
      </c>
      <c r="C744" s="155">
        <f>Лист1!J744*Лист1!N744</f>
        <v>0</v>
      </c>
      <c r="D744" s="155">
        <f>Лист1!K744*Лист1!N744</f>
        <v>0</v>
      </c>
    </row>
    <row r="745" spans="1:4" ht="15.6">
      <c r="A745" s="407" t="s">
        <v>1345</v>
      </c>
      <c r="B745" s="155">
        <f>Лист1!I745*Лист1!N745</f>
        <v>0</v>
      </c>
      <c r="C745" s="155">
        <f>Лист1!J745*Лист1!N745</f>
        <v>0</v>
      </c>
      <c r="D745" s="155">
        <f>Лист1!K745*Лист1!N745</f>
        <v>0</v>
      </c>
    </row>
    <row r="746" spans="1:4" ht="15.6">
      <c r="A746" s="407" t="s">
        <v>2025</v>
      </c>
      <c r="B746" s="155">
        <f>Лист1!I746*Лист1!N746</f>
        <v>0</v>
      </c>
      <c r="C746" s="155">
        <f>Лист1!J746*Лист1!N746</f>
        <v>0</v>
      </c>
      <c r="D746" s="155">
        <f>Лист1!K746*Лист1!N746</f>
        <v>0</v>
      </c>
    </row>
    <row r="747" spans="1:4" ht="31.2">
      <c r="A747" s="407" t="s">
        <v>1346</v>
      </c>
      <c r="B747" s="155">
        <f>Лист1!I747*Лист1!N747</f>
        <v>0</v>
      </c>
      <c r="C747" s="155">
        <f>Лист1!J747*Лист1!N747</f>
        <v>0</v>
      </c>
      <c r="D747" s="155">
        <f>Лист1!K747*Лист1!N747</f>
        <v>0</v>
      </c>
    </row>
    <row r="748" spans="1:4" ht="31.2">
      <c r="A748" s="407" t="s">
        <v>1347</v>
      </c>
      <c r="B748" s="155">
        <f>Лист1!I748*Лист1!N748</f>
        <v>0</v>
      </c>
      <c r="C748" s="155">
        <f>Лист1!J748*Лист1!N748</f>
        <v>0</v>
      </c>
      <c r="D748" s="155">
        <f>Лист1!K748*Лист1!N748</f>
        <v>0</v>
      </c>
    </row>
    <row r="749" spans="1:4" ht="15.6">
      <c r="A749" s="407" t="s">
        <v>1348</v>
      </c>
      <c r="B749" s="155">
        <f>Лист1!I749*Лист1!N749</f>
        <v>0</v>
      </c>
      <c r="C749" s="155">
        <f>Лист1!J749*Лист1!N749</f>
        <v>0</v>
      </c>
      <c r="D749" s="155">
        <f>Лист1!K749*Лист1!N749</f>
        <v>0</v>
      </c>
    </row>
    <row r="750" spans="1:4" ht="15.6">
      <c r="A750" s="407" t="s">
        <v>1349</v>
      </c>
      <c r="B750" s="155">
        <f>Лист1!I750*Лист1!N750</f>
        <v>0</v>
      </c>
      <c r="C750" s="155">
        <f>Лист1!J750*Лист1!N750</f>
        <v>0</v>
      </c>
      <c r="D750" s="155">
        <f>Лист1!K750*Лист1!N750</f>
        <v>0</v>
      </c>
    </row>
  </sheetData>
  <mergeCells count="2">
    <mergeCell ref="A4:A6"/>
    <mergeCell ref="D5:D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Y d 5 T r K 1 6 M W n A A A A + A A A A B I A H A B D b 2 5 m a W c v U G F j a 2 F n Z S 5 4 b W w g o h g A K K A U A A A A A A A A A A A A A A A A A A A A A A A A A A A A h Y 8 x D o I w G I W v Q r r T F g j G k J 8 y u E p i N B r X p l R o h G J K a 7 m b g 0 f y C p I o 6 u b 0 8 l 6 + 4 X u P 2 x 2 K s W u D q z S D 6 n W O I k x R I L X o K 6 X r H D l 7 C p e o Y L D h 4 s x r G U y w H r J x q H L U W H v J C P H e Y 5 / g 3 t Q k p j Q i x 3 K 9 E 4 3 s O P r A 6 j 8 c K j 1 Y r o V E D A 4 v G R b j d I F T G i d T R k D m G U q l v 0 g 8 G W M K 5 G e E l W u t M 5 I Z F 2 7 3 Q O Y K 5 P 2 C P Q F Q S w M E F A A C A A g A S Y d 5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m H e U 4 o i k e 4 D g A A A B E A A A A T A B w A R m 9 y b X V s Y X M v U 2 V j d G l v b j E u b S C i G A A o o B Q A A A A A A A A A A A A A A A A A A A A A A A A A A A A r T k 0 u y c z P U w i G 0 I b W A F B L A Q I t A B Q A A g A I A E m H e U 6 y t e j F p w A A A P g A A A A S A A A A A A A A A A A A A A A A A A A A A A B D b 2 5 m a W c v U G F j a 2 F n Z S 5 4 b W x Q S w E C L Q A U A A I A C A B J h 3 l O D 8 r p q 6 Q A A A D p A A A A E w A A A A A A A A A A A A A A A A D z A A A A W 0 N v b n R l b n R f V H l w Z X N d L n h t b F B L A Q I t A B Q A A g A I A E m H e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W N a b D E 0 a / Q Y w f P r i 9 m l h X A A A A A A I A A A A A A B B m A A A A A Q A A I A A A A I / O 2 O w W P s c f q A g L S a A 4 j / v k o O 1 n i 3 O y 5 N e d 6 E z q h Y i 8 A A A A A A 6 A A A A A A g A A I A A A A L a W w r r 1 y 8 Q 7 S c a g 1 q k h E s y b k a m r s 5 k / D 2 R t D q H n G y R w U A A A A I m 8 4 g m s O 5 0 W 5 I Q E d V a Y 5 R h 3 Q 4 X B X Y E R e C r k 5 D 4 b d W n v 4 6 6 M i z W + T v 4 k 0 c 4 e C R 9 V 9 J R m Z 0 l v M x C P p 8 b 7 I o j r G w W O o J K I p X + 4 8 x Y 6 P k / v g g S I Q A A A A N Z x c s u e y V g 8 4 u S S G 1 T W b L N z r I L G g w P u A W E + A / x x s 0 F U C W e H F Q C Z E l z F B 3 6 f V N 0 n / k 6 F V E s I f F r K 2 4 n Z f G W i C O 8 = < / D a t a M a s h u p > 
</file>

<file path=customXml/itemProps1.xml><?xml version="1.0" encoding="utf-8"?>
<ds:datastoreItem xmlns:ds="http://schemas.openxmlformats.org/officeDocument/2006/customXml" ds:itemID="{889CBD45-50CB-4FFC-9655-BB6630A248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Levrana</dc:creator>
  <cp:lastModifiedBy>Пользователь</cp:lastModifiedBy>
  <cp:lastPrinted>2020-09-25T09:26:07Z</cp:lastPrinted>
  <dcterms:created xsi:type="dcterms:W3CDTF">2006-09-16T00:00:00Z</dcterms:created>
  <dcterms:modified xsi:type="dcterms:W3CDTF">2024-04-19T07:52:55Z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1049-10.1.0.5795</vt:lpwstr>
  </property>
</Properties>
</file>