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ЛотоцкаяЕА\Desktop\Прайсы\"/>
    </mc:Choice>
  </mc:AlternateContent>
  <bookViews>
    <workbookView xWindow="0" yWindow="0" windowWidth="11400" windowHeight="589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AS15" i="1" l="1"/>
  <c r="AS230" i="1"/>
  <c r="AS235" i="1"/>
  <c r="AS234" i="1"/>
  <c r="AO235" i="1"/>
  <c r="AM235" i="1"/>
  <c r="AK235" i="1"/>
  <c r="AI235" i="1"/>
  <c r="AG235" i="1"/>
  <c r="AE235" i="1"/>
  <c r="AC235" i="1"/>
  <c r="AA235" i="1"/>
  <c r="AS212" i="1"/>
  <c r="AS220" i="1"/>
  <c r="AS219" i="1"/>
  <c r="AM220" i="1"/>
  <c r="AK220" i="1"/>
  <c r="AI220" i="1"/>
  <c r="AG220" i="1"/>
  <c r="AE220" i="1"/>
  <c r="AC220" i="1"/>
  <c r="AA220" i="1"/>
  <c r="AS217" i="1"/>
  <c r="AS216" i="1"/>
  <c r="AM217" i="1"/>
  <c r="AK217" i="1"/>
  <c r="AI217" i="1"/>
  <c r="AG217" i="1"/>
  <c r="AE217" i="1"/>
  <c r="AC217" i="1"/>
  <c r="AA217" i="1"/>
  <c r="AS187" i="1"/>
  <c r="AS204" i="1"/>
  <c r="AS203" i="1"/>
  <c r="AE204" i="1"/>
  <c r="AS201" i="1"/>
  <c r="AS200" i="1"/>
  <c r="AE201" i="1"/>
  <c r="AS198" i="1"/>
  <c r="AS197" i="1"/>
  <c r="AE198" i="1"/>
  <c r="AS195" i="1"/>
  <c r="AS194" i="1"/>
  <c r="AE195" i="1"/>
  <c r="AS192" i="1"/>
  <c r="AS191" i="1"/>
  <c r="AE192" i="1"/>
  <c r="AS169" i="1"/>
  <c r="AS177" i="1"/>
  <c r="AS176" i="1"/>
  <c r="AI177" i="1"/>
  <c r="AG177" i="1"/>
  <c r="AE177" i="1"/>
  <c r="AC177" i="1"/>
  <c r="AA177" i="1"/>
  <c r="Y177" i="1"/>
  <c r="W177" i="1"/>
  <c r="AS174" i="1"/>
  <c r="AS173" i="1"/>
  <c r="AI174" i="1"/>
  <c r="AG174" i="1"/>
  <c r="AE174" i="1"/>
  <c r="AC174" i="1"/>
  <c r="AA174" i="1"/>
  <c r="Y174" i="1"/>
  <c r="W174" i="1"/>
  <c r="AS153" i="1"/>
  <c r="AS161" i="1"/>
  <c r="AS160" i="1"/>
  <c r="AI161" i="1"/>
  <c r="AG161" i="1"/>
  <c r="AE161" i="1"/>
  <c r="AC161" i="1"/>
  <c r="AA161" i="1"/>
  <c r="Y161" i="1"/>
  <c r="W161" i="1"/>
  <c r="AS158" i="1"/>
  <c r="AS157" i="1"/>
  <c r="AI158" i="1"/>
  <c r="AG158" i="1"/>
  <c r="AE158" i="1"/>
  <c r="AC158" i="1"/>
  <c r="AA158" i="1"/>
  <c r="Y158" i="1"/>
  <c r="W158" i="1"/>
  <c r="AS134" i="1"/>
  <c r="AS145" i="1"/>
  <c r="AS144" i="1"/>
  <c r="AI145" i="1"/>
  <c r="AG145" i="1"/>
  <c r="AE145" i="1"/>
  <c r="AC145" i="1"/>
  <c r="AA145" i="1"/>
  <c r="Y145" i="1"/>
  <c r="AS142" i="1"/>
  <c r="AS141" i="1"/>
  <c r="AI142" i="1"/>
  <c r="AG142" i="1"/>
  <c r="AE142" i="1"/>
  <c r="AC142" i="1"/>
  <c r="AA142" i="1"/>
  <c r="Y142" i="1"/>
  <c r="AS139" i="1"/>
  <c r="AS138" i="1"/>
  <c r="AI139" i="1"/>
  <c r="AG139" i="1"/>
  <c r="AE139" i="1"/>
  <c r="AC139" i="1"/>
  <c r="AA139" i="1"/>
  <c r="Y139" i="1"/>
  <c r="AS106" i="1"/>
  <c r="AS126" i="1"/>
  <c r="AS125" i="1"/>
  <c r="AG126" i="1"/>
  <c r="AE126" i="1"/>
  <c r="AC126" i="1"/>
  <c r="AA126" i="1"/>
  <c r="Y126" i="1"/>
  <c r="W126" i="1"/>
  <c r="U126" i="1"/>
  <c r="AS123" i="1"/>
  <c r="AS122" i="1"/>
  <c r="AG123" i="1"/>
  <c r="AE123" i="1"/>
  <c r="AC123" i="1"/>
  <c r="AA123" i="1"/>
  <c r="Y123" i="1"/>
  <c r="W123" i="1"/>
  <c r="U123" i="1"/>
  <c r="AS120" i="1"/>
  <c r="AS119" i="1"/>
  <c r="AG120" i="1"/>
  <c r="AE120" i="1"/>
  <c r="AC120" i="1"/>
  <c r="AA120" i="1"/>
  <c r="Y120" i="1"/>
  <c r="W120" i="1"/>
  <c r="U120" i="1"/>
  <c r="AS117" i="1"/>
  <c r="AS116" i="1"/>
  <c r="AG117" i="1"/>
  <c r="AE117" i="1"/>
  <c r="AC117" i="1"/>
  <c r="AA117" i="1"/>
  <c r="Y117" i="1"/>
  <c r="W117" i="1"/>
  <c r="U117" i="1"/>
  <c r="AS114" i="1"/>
  <c r="AS113" i="1"/>
  <c r="AG114" i="1"/>
  <c r="AE114" i="1"/>
  <c r="AC114" i="1"/>
  <c r="AA114" i="1"/>
  <c r="Y114" i="1"/>
  <c r="W114" i="1"/>
  <c r="U114" i="1"/>
  <c r="AS111" i="1"/>
  <c r="AS110" i="1"/>
  <c r="AG111" i="1"/>
  <c r="AE111" i="1"/>
  <c r="AC111" i="1"/>
  <c r="AA111" i="1"/>
  <c r="Y111" i="1"/>
  <c r="W111" i="1"/>
  <c r="U111" i="1"/>
  <c r="AS91" i="1"/>
  <c r="AS96" i="1"/>
  <c r="AS95" i="1"/>
  <c r="AK96" i="1"/>
  <c r="AI96" i="1"/>
  <c r="AG96" i="1"/>
  <c r="AE96" i="1"/>
  <c r="AC96" i="1"/>
  <c r="AA96" i="1"/>
  <c r="Y96" i="1"/>
  <c r="AS78" i="1"/>
  <c r="AS83" i="1"/>
  <c r="AS82" i="1"/>
  <c r="AK83" i="1"/>
  <c r="AI83" i="1"/>
  <c r="AG83" i="1"/>
  <c r="AE83" i="1"/>
  <c r="AC83" i="1"/>
  <c r="AA83" i="1"/>
  <c r="Y83" i="1"/>
  <c r="AS47" i="1"/>
  <c r="AS70" i="1"/>
  <c r="AS69" i="1"/>
  <c r="AM70" i="1"/>
  <c r="AK70" i="1"/>
  <c r="AI70" i="1"/>
  <c r="AG70" i="1"/>
  <c r="AE70" i="1"/>
  <c r="AC70" i="1"/>
  <c r="AA70" i="1"/>
  <c r="AS67" i="1"/>
  <c r="AS66" i="1"/>
  <c r="AM67" i="1"/>
  <c r="AK67" i="1"/>
  <c r="AI67" i="1"/>
  <c r="AG67" i="1"/>
  <c r="AE67" i="1"/>
  <c r="AC67" i="1"/>
  <c r="AA67" i="1"/>
  <c r="AS64" i="1"/>
  <c r="AS63" i="1"/>
  <c r="AM64" i="1"/>
  <c r="AK64" i="1"/>
  <c r="AI64" i="1"/>
  <c r="AG64" i="1"/>
  <c r="AE64" i="1"/>
  <c r="AC64" i="1"/>
  <c r="AA64" i="1"/>
  <c r="AS61" i="1"/>
  <c r="AS60" i="1"/>
  <c r="AM61" i="1"/>
  <c r="AK61" i="1"/>
  <c r="AI61" i="1"/>
  <c r="AG61" i="1"/>
  <c r="AE61" i="1"/>
  <c r="AC61" i="1"/>
  <c r="AA61" i="1"/>
  <c r="AS58" i="1"/>
  <c r="AS57" i="1"/>
  <c r="AM58" i="1"/>
  <c r="AK58" i="1"/>
  <c r="AI58" i="1"/>
  <c r="AG58" i="1"/>
  <c r="AE58" i="1"/>
  <c r="AC58" i="1"/>
  <c r="AA58" i="1"/>
  <c r="AS55" i="1"/>
  <c r="AS54" i="1"/>
  <c r="AM55" i="1"/>
  <c r="AK55" i="1"/>
  <c r="AI55" i="1"/>
  <c r="AG55" i="1"/>
  <c r="AE55" i="1"/>
  <c r="AC55" i="1"/>
  <c r="AA55" i="1"/>
  <c r="AS52" i="1"/>
  <c r="AS51" i="1"/>
  <c r="AM52" i="1"/>
  <c r="AK52" i="1"/>
  <c r="AI52" i="1"/>
  <c r="AG52" i="1"/>
  <c r="AE52" i="1"/>
  <c r="AC52" i="1"/>
  <c r="AA52" i="1"/>
  <c r="AS25" i="1"/>
  <c r="AS39" i="1"/>
  <c r="AS38" i="1"/>
  <c r="AM39" i="1"/>
  <c r="AK39" i="1"/>
  <c r="AI39" i="1"/>
  <c r="AG39" i="1"/>
  <c r="AE39" i="1"/>
  <c r="AC39" i="1"/>
  <c r="AA39" i="1"/>
  <c r="AS36" i="1"/>
  <c r="AS35" i="1"/>
  <c r="AM36" i="1"/>
  <c r="AK36" i="1"/>
  <c r="AI36" i="1"/>
  <c r="AG36" i="1"/>
  <c r="AE36" i="1"/>
  <c r="AC36" i="1"/>
  <c r="AA36" i="1"/>
  <c r="AS33" i="1"/>
  <c r="AS32" i="1"/>
  <c r="AM33" i="1"/>
  <c r="AK33" i="1"/>
  <c r="AI33" i="1"/>
  <c r="AG33" i="1"/>
  <c r="AE33" i="1"/>
  <c r="AC33" i="1"/>
  <c r="AA33" i="1"/>
  <c r="AS30" i="1"/>
  <c r="AS29" i="1"/>
  <c r="AM30" i="1"/>
  <c r="AK30" i="1"/>
  <c r="AI30" i="1"/>
  <c r="AG30" i="1"/>
  <c r="AE30" i="1"/>
  <c r="AC30" i="1"/>
  <c r="AA30" i="1"/>
</calcChain>
</file>

<file path=xl/comments1.xml><?xml version="1.0" encoding="utf-8"?>
<comments xmlns="http://schemas.openxmlformats.org/spreadsheetml/2006/main">
  <authors>
    <author>ЛотоцкаяЕА</author>
  </authors>
  <commentList>
    <comment ref="AS15" authorId="0" shapeId="0">
      <text>
        <r>
          <rPr>
            <sz val="9"/>
            <color indexed="81"/>
            <rFont val="Tahoma"/>
            <charset val="1"/>
          </rPr>
          <t>Сумма заказа</t>
        </r>
      </text>
    </comment>
    <comment ref="AS25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47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78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91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106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134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153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169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187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212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  <comment ref="AS230" authorId="0" shapeId="0">
      <text>
        <r>
          <rPr>
            <sz val="9"/>
            <color indexed="81"/>
            <rFont val="Tahoma"/>
            <charset val="1"/>
          </rPr>
          <t>Сумма заказа по модели</t>
        </r>
      </text>
    </comment>
  </commentList>
</comments>
</file>

<file path=xl/sharedStrings.xml><?xml version="1.0" encoding="utf-8"?>
<sst xmlns="http://schemas.openxmlformats.org/spreadsheetml/2006/main" count="226" uniqueCount="86">
  <si>
    <t>МУРЛЫКА™</t>
  </si>
  <si>
    <t>Детская одежда от производителя</t>
  </si>
  <si>
    <t>Адрес:</t>
  </si>
  <si>
    <t>Ивановская обл., г.Кохма, ул.Ивановская, д.18Б</t>
  </si>
  <si>
    <t>Сайт:</t>
  </si>
  <si>
    <t>www.murlyka37.ru</t>
  </si>
  <si>
    <t>E-mail:</t>
  </si>
  <si>
    <t>opt@likru.ru</t>
  </si>
  <si>
    <t>Телефон:</t>
  </si>
  <si>
    <t>+7 (929) 086-21-91</t>
  </si>
  <si>
    <t>Прайс-лист</t>
  </si>
  <si>
    <t>29.07.2024</t>
  </si>
  <si>
    <t>Наименование / Артикул 
Ткань / Состав / Размеры / Цена</t>
  </si>
  <si>
    <t>КОСТЮМЫ</t>
  </si>
  <si>
    <t>NEW</t>
  </si>
  <si>
    <t>нет 
фото</t>
  </si>
  <si>
    <t>ЖАРА (футболка и шорты)</t>
  </si>
  <si>
    <t>КСТ.0039</t>
  </si>
  <si>
    <t>Футер с лайкрой</t>
  </si>
  <si>
    <t>Всего</t>
  </si>
  <si>
    <t>95% хлопок; 5% лайкра</t>
  </si>
  <si>
    <t>Размеры</t>
  </si>
  <si>
    <t>Цена</t>
  </si>
  <si>
    <t>Остаток по</t>
  </si>
  <si>
    <t>Бежевый</t>
  </si>
  <si>
    <t>Итог по характеристике</t>
  </si>
  <si>
    <t>Голубой</t>
  </si>
  <si>
    <t>Мята</t>
  </si>
  <si>
    <t>Сиреневый</t>
  </si>
  <si>
    <t>КОМИЛЬФО (толстовка и брюки)</t>
  </si>
  <si>
    <t>КСТ.0038</t>
  </si>
  <si>
    <t>Костюм для девочек младшего и старшего школьного возраста, из трикотажного полотна футер с лайкрой. Костюм состоит из толстовки оверсайз и расклешенных брюк палаццо. Толстовка прямого силуэта с боковыми разрезами, удлиненная по спинке, со спущеным плечом, с втачным рукавом, с обтачкой горловины. Обтачка из эластичного трикотажного полотна - кашкорсе. Рукав с манжетой из кашкорсе. Низ тостовки подогнут. По разрезам и горловине проложена отделочная строчка. Брюки свободного силуэта, с боковыми карманами с отрезным бочком. Пояс брюк с резинкой, простроченный на поясной машине декоративными строчками. Низ брюк подогнут.</t>
  </si>
  <si>
    <t>Василек</t>
  </si>
  <si>
    <t>Лиловый</t>
  </si>
  <si>
    <t>Мята</t>
  </si>
  <si>
    <t>Черный</t>
  </si>
  <si>
    <t>МЕРСИН (толстовка+брюки)</t>
  </si>
  <si>
    <t>КСТ.0040</t>
  </si>
  <si>
    <t>Интерлок</t>
  </si>
  <si>
    <t>100% хлопок</t>
  </si>
  <si>
    <t>СИМПАТЯЖКА (толстовка+брюки)</t>
  </si>
  <si>
    <t>КСТ.0041</t>
  </si>
  <si>
    <t>ДЖЕМПЕРА девочка</t>
  </si>
  <si>
    <t>КРАСКИ с горлом</t>
  </si>
  <si>
    <t>ВД.0009</t>
  </si>
  <si>
    <t>Водолазка для девочек дошкольного и младшего школьного возраста, из трикотажного полотна с рисунком  -  кулирка с лайкрой. Водолазка прямого силуэта, с втачным  длинным рукавом, с горлом с отворотом. Спереди и на спинке отсутствуют линии членения. Низа рукавов и изделия подогнуты.</t>
  </si>
  <si>
    <t>Кулирка с лайкрой</t>
  </si>
  <si>
    <t>92% хлопок; 8% лайкра</t>
  </si>
  <si>
    <t>.Серый</t>
  </si>
  <si>
    <t>Ассорти</t>
  </si>
  <si>
    <t>Леопардовый</t>
  </si>
  <si>
    <t>Розовый</t>
  </si>
  <si>
    <t>Серый</t>
  </si>
  <si>
    <t>Экрю</t>
  </si>
  <si>
    <t>МИЛАША</t>
  </si>
  <si>
    <t>ВД.0014</t>
  </si>
  <si>
    <t>Водолазка для девочек младшего и старшего школьного возраста, из набивного трикотажного полотна - лапша. Водолазка приталенного силуэта, с втачным рукавом, с воротником – стойка-отворот. Спереди и на спинке отсутствуют линии членения. Рукав длинный. Низа рукавов и изделия подогнуты.</t>
  </si>
  <si>
    <t>Лапша</t>
  </si>
  <si>
    <t>Голубой СЕРДЕЧКИ</t>
  </si>
  <si>
    <t>Голубой ЦВЕТОЧКИ</t>
  </si>
  <si>
    <t>Розовый СЕРДЕЧКИ</t>
  </si>
  <si>
    <t>ПАСТЕЛЬ со стойкой дл.рукав</t>
  </si>
  <si>
    <t>ВД.0010</t>
  </si>
  <si>
    <t>Водолазка для девочек дошкольного и младшего школьного возраста, из трикотажного полотна с рисунком  -  интерлок рубчик. Водолазка приталенного силуэта, с втачным  длинным рукавом, со стойкой. Спереди и на спинке отсутствуют линии членения. Низа рукавов и изделия подогнуты.</t>
  </si>
  <si>
    <t>Интерлок рубчик</t>
  </si>
  <si>
    <t>ПАСТЕЛЬ со стойкой кор.рукав</t>
  </si>
  <si>
    <t>ВД.0011</t>
  </si>
  <si>
    <t>Водолазка для девочек дошкольного и младшего школьного возраста, из трикотажного полотна с рисунком  -  интерлок рубчик. Водолазка приталенного силуэта, с втачным коротким рукавом, со стойкой. Спереди и на спинке отсутствуют линии членения. Низ рукавов подогнут с кружевом. Низ изделия подогнут.</t>
  </si>
  <si>
    <t>БРЮКИ</t>
  </si>
  <si>
    <t>ШКОЛА</t>
  </si>
  <si>
    <t>БР.1030</t>
  </si>
  <si>
    <t xml:space="preserve"> Брюки  спортивные для мальчиков младшего и старшего школьного возраста, из однотонного трикотажного полотна футер с лайкрой и кашкорсе. Брюки зауженные к низу с притачным поясом на резинке. Низ брюк на манжете . Спереди втачные карманы. К верхнему срезу кармана притачена деталь подклада кармана и проложена отделочная строчка. Пояс и манжеты выполнены из эластичного материала - кашкорсе. </t>
  </si>
  <si>
    <t>73% Хлопок 22% ПЭ 5% Лайкра</t>
  </si>
  <si>
    <t>Джинса</t>
  </si>
  <si>
    <t>Индиго Меланж</t>
  </si>
  <si>
    <t>ТемноСиний</t>
  </si>
  <si>
    <t>ЧЕРНЫЙ*</t>
  </si>
  <si>
    <t>ШКОЛА ПЛЮС</t>
  </si>
  <si>
    <t>БР.1033</t>
  </si>
  <si>
    <t>Брюки  спортивные для мальчиков младшего и старшего школьного возраста, из однотонного трикотажного полотна футер с лайкрой и кашкорсе. Брюки прямые с притачным поясом на резинке. Низ брюк на манжете . Спереди втачные карманы. К верхнему срезу кармана притачена деталь подклада кармана и проложена отделочная строчка. Пояс и манжеты выполнены из эластичного материала - кашкорсе.</t>
  </si>
  <si>
    <t>Синий</t>
  </si>
  <si>
    <t>ТОЛСТОВКИ</t>
  </si>
  <si>
    <t>УНИВЕРСАЛ обтачка</t>
  </si>
  <si>
    <t>ТЛ.0016</t>
  </si>
  <si>
    <t>Толстовка для мальчиков и девочек младшего и старшего школьного возраста, из трикотажного полотна футер с лайкрой и кашкорсе. Толстовка свободного кроя, прямого силуэта, стиль оверсайз. Спереди настрочен карман - кенгуру. Рукав спущенный на манжете. По низу толстовки пояс. Горловина с обтачкой. Манжеты рукавов, пояс и обтачка выполнены из трикотажного полотна кашкорсе. По горловине проложена отделочная строчка.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</si>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</sst>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8"/>
      <name val="Arial"/>
    </font>
    <font>
      <b/>
      <i/>
      <sz val="24"/>
      <color rgb="FF0D3971"/>
      <name val="Calibri"/>
      <family val="2"/>
    </font>
    <font>
      <b/>
      <i/>
      <sz val="14"/>
      <color rgb="FF0D3971"/>
      <name val="Arial"/>
      <family val="2"/>
    </font>
    <font>
      <sz val="12"/>
      <name val="Arial"/>
      <family val="2"/>
    </font>
    <font>
      <b/>
      <i/>
      <sz val="10"/>
      <color rgb="FF0D3971"/>
      <name val="Arial"/>
      <family val="2"/>
    </font>
    <font>
      <b/>
      <sz val="12"/>
      <color rgb="FF0D3971"/>
      <name val="Arial"/>
      <family val="2"/>
    </font>
    <font>
      <b/>
      <i/>
      <sz val="22"/>
      <color rgb="FF0D3971"/>
      <name val="Arial"/>
      <family val="2"/>
    </font>
    <font>
      <b/>
      <sz val="22"/>
      <color rgb="FF0D3971"/>
      <name val="Arial"/>
      <family val="2"/>
    </font>
    <font>
      <b/>
      <sz val="12"/>
      <name val="Times New Roman"/>
      <family val="2"/>
    </font>
    <font>
      <b/>
      <sz val="11"/>
      <color rgb="FF145078"/>
      <name val="Times New Roman"/>
      <family val="2"/>
    </font>
    <font>
      <b/>
      <sz val="12"/>
      <color rgb="FF0F3C73"/>
      <name val="Times New Roman"/>
      <family val="2"/>
    </font>
    <font>
      <b/>
      <sz val="12"/>
      <color rgb="FF009191"/>
      <name val="Arial"/>
      <family val="2"/>
    </font>
    <font>
      <b/>
      <i/>
      <sz val="16"/>
      <color rgb="FF145078"/>
      <name val="Arial"/>
      <family val="2"/>
    </font>
    <font>
      <sz val="14"/>
      <name val="Arial"/>
      <family val="2"/>
    </font>
    <font>
      <b/>
      <i/>
      <sz val="10"/>
      <color rgb="FFFF0000"/>
      <name val="Arial"/>
      <family val="2"/>
    </font>
    <font>
      <sz val="9"/>
      <color rgb="FF145078"/>
      <name val="Arial"/>
      <family val="2"/>
    </font>
    <font>
      <b/>
      <i/>
      <sz val="16"/>
      <color rgb="FF145078"/>
      <name val="Times New Roman"/>
      <family val="2"/>
    </font>
    <font>
      <b/>
      <i/>
      <sz val="12"/>
      <color rgb="FF145078"/>
      <name val="Times New Roman"/>
      <family val="2"/>
    </font>
    <font>
      <sz val="10"/>
      <color rgb="FF145078"/>
      <name val="Times New Roman"/>
      <family val="2"/>
    </font>
    <font>
      <sz val="11"/>
      <color rgb="FF145078"/>
      <name val="Times New Roman"/>
      <family val="2"/>
    </font>
    <font>
      <b/>
      <sz val="10"/>
      <color rgb="FF145078"/>
      <name val="Arial"/>
      <family val="2"/>
    </font>
    <font>
      <b/>
      <sz val="10"/>
      <color rgb="FF009191"/>
      <name val="Arial"/>
      <family val="2"/>
    </font>
    <font>
      <b/>
      <sz val="8"/>
      <color rgb="FF145078"/>
      <name val="Arial"/>
      <family val="2"/>
    </font>
    <font>
      <b/>
      <sz val="7"/>
      <color rgb="FF145078"/>
      <name val="Arial"/>
      <family val="2"/>
    </font>
    <font>
      <b/>
      <sz val="8"/>
      <color rgb="FF0F3C73"/>
      <name val="Arial"/>
      <family val="2"/>
    </font>
    <font>
      <b/>
      <sz val="9"/>
      <color rgb="FF145078"/>
      <name val="Arial"/>
      <family val="2"/>
    </font>
    <font>
      <b/>
      <sz val="9"/>
      <color rgb="FFFF4B4B"/>
      <name val="Arial"/>
      <family val="2"/>
    </font>
    <font>
      <sz val="8"/>
      <color rgb="FF145078"/>
      <name val="Times New Roman"/>
      <family val="2"/>
    </font>
    <font>
      <b/>
      <sz val="9"/>
      <color rgb="FF0A32C8"/>
      <name val="Arial"/>
      <family val="2"/>
    </font>
    <font>
      <b/>
      <sz val="10"/>
      <color rgb="FF008B8B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E1E1E1"/>
        <bgColor auto="1"/>
      </patternFill>
    </fill>
    <fill>
      <patternFill patternType="solid">
        <fgColor rgb="FFF0F0DC"/>
        <bgColor indexed="64"/>
      </patternFill>
    </fill>
  </fills>
  <borders count="23">
    <border>
      <left/>
      <right/>
      <top/>
      <bottom/>
      <diagonal/>
    </border>
    <border>
      <left style="thin">
        <color rgb="FF145078"/>
      </left>
      <right/>
      <top/>
      <bottom style="thin">
        <color rgb="FF145078"/>
      </bottom>
      <diagonal/>
    </border>
    <border>
      <left/>
      <right/>
      <top/>
      <bottom style="thin">
        <color rgb="FF145078"/>
      </bottom>
      <diagonal/>
    </border>
    <border>
      <left/>
      <right style="thin">
        <color rgb="FF145078"/>
      </right>
      <top/>
      <bottom style="thin">
        <color rgb="FF145078"/>
      </bottom>
      <diagonal/>
    </border>
    <border>
      <left style="thin">
        <color rgb="FF145078"/>
      </left>
      <right style="thin">
        <color rgb="FF145078"/>
      </right>
      <top style="thin">
        <color rgb="FF145078"/>
      </top>
      <bottom/>
      <diagonal/>
    </border>
    <border>
      <left style="thin">
        <color rgb="FF145078"/>
      </left>
      <right style="thin">
        <color rgb="FF145078"/>
      </right>
      <top style="thin">
        <color rgb="FF145078"/>
      </top>
      <bottom style="thin">
        <color rgb="FF145078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11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textRotation="90"/>
    </xf>
    <xf numFmtId="0" fontId="14" fillId="0" borderId="10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 indent="1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18" fillId="0" borderId="8" xfId="0" applyFont="1" applyBorder="1" applyAlignment="1">
      <alignment horizontal="left" vertical="top" wrapText="1" indent="1"/>
    </xf>
    <xf numFmtId="0" fontId="18" fillId="0" borderId="12" xfId="0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19" fillId="0" borderId="0" xfId="0" applyFont="1" applyAlignment="1">
      <alignment horizontal="left" wrapText="1" indent="1"/>
    </xf>
    <xf numFmtId="0" fontId="20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wrapText="1" indent="1"/>
    </xf>
    <xf numFmtId="0" fontId="21" fillId="0" borderId="16" xfId="0" applyFont="1" applyBorder="1" applyAlignment="1">
      <alignment horizontal="right" vertical="center"/>
    </xf>
    <xf numFmtId="0" fontId="0" fillId="0" borderId="18" xfId="0" applyBorder="1" applyAlignment="1">
      <alignment horizontal="left"/>
    </xf>
    <xf numFmtId="0" fontId="22" fillId="0" borderId="19" xfId="0" applyFont="1" applyBorder="1" applyAlignment="1">
      <alignment horizontal="center" vertical="center"/>
    </xf>
    <xf numFmtId="1" fontId="23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2" borderId="20" xfId="0" applyFill="1" applyBorder="1" applyAlignment="1">
      <alignment horizontal="left"/>
    </xf>
    <xf numFmtId="0" fontId="22" fillId="2" borderId="21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right" vertical="center"/>
    </xf>
    <xf numFmtId="1" fontId="22" fillId="2" borderId="16" xfId="0" applyNumberFormat="1" applyFont="1" applyFill="1" applyBorder="1" applyAlignment="1">
      <alignment horizontal="right" vertical="center"/>
    </xf>
    <xf numFmtId="3" fontId="22" fillId="2" borderId="16" xfId="0" applyNumberFormat="1" applyFont="1" applyFill="1" applyBorder="1" applyAlignment="1">
      <alignment horizontal="right" vertical="center"/>
    </xf>
    <xf numFmtId="0" fontId="24" fillId="2" borderId="16" xfId="0" applyFont="1" applyFill="1" applyBorder="1" applyAlignment="1">
      <alignment horizontal="right" vertical="center"/>
    </xf>
    <xf numFmtId="0" fontId="22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right" vertical="center"/>
    </xf>
    <xf numFmtId="1" fontId="25" fillId="0" borderId="16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top" wrapText="1"/>
    </xf>
    <xf numFmtId="0" fontId="28" fillId="0" borderId="16" xfId="0" applyFont="1" applyBorder="1" applyAlignment="1">
      <alignment horizontal="right" vertical="center"/>
    </xf>
    <xf numFmtId="0" fontId="22" fillId="2" borderId="20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horizontal="right" vertical="center"/>
    </xf>
    <xf numFmtId="3" fontId="29" fillId="2" borderId="16" xfId="0" applyNumberFormat="1" applyFont="1" applyFill="1" applyBorder="1" applyAlignment="1">
      <alignment horizontal="right" vertical="center"/>
    </xf>
    <xf numFmtId="0" fontId="25" fillId="3" borderId="22" xfId="0" applyFont="1" applyFill="1" applyBorder="1" applyAlignment="1" applyProtection="1">
      <alignment horizontal="right" vertical="center"/>
      <protection locked="0"/>
    </xf>
    <xf numFmtId="0" fontId="25" fillId="0" borderId="22" xfId="0" applyFont="1" applyBorder="1" applyAlignment="1" applyProtection="1">
      <alignment horizontal="right" vertical="center"/>
      <protection locked="0"/>
    </xf>
    <xf numFmtId="3" fontId="21" fillId="2" borderId="16" xfId="0" applyNumberFormat="1" applyFont="1" applyFill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18</xdr:row>
      <xdr:rowOff>9525</xdr:rowOff>
    </xdr:from>
    <xdr:to>
      <xdr:col>9</xdr:col>
      <xdr:colOff>152400</xdr:colOff>
      <xdr:row>24</xdr:row>
      <xdr:rowOff>152400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40</xdr:row>
      <xdr:rowOff>9525</xdr:rowOff>
    </xdr:from>
    <xdr:to>
      <xdr:col>9</xdr:col>
      <xdr:colOff>152400</xdr:colOff>
      <xdr:row>46</xdr:row>
      <xdr:rowOff>152400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71</xdr:row>
      <xdr:rowOff>9525</xdr:rowOff>
    </xdr:from>
    <xdr:to>
      <xdr:col>9</xdr:col>
      <xdr:colOff>152400</xdr:colOff>
      <xdr:row>77</xdr:row>
      <xdr:rowOff>152400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84</xdr:row>
      <xdr:rowOff>9525</xdr:rowOff>
    </xdr:from>
    <xdr:to>
      <xdr:col>9</xdr:col>
      <xdr:colOff>152400</xdr:colOff>
      <xdr:row>90</xdr:row>
      <xdr:rowOff>152400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99</xdr:row>
      <xdr:rowOff>9525</xdr:rowOff>
    </xdr:from>
    <xdr:to>
      <xdr:col>9</xdr:col>
      <xdr:colOff>152400</xdr:colOff>
      <xdr:row>105</xdr:row>
      <xdr:rowOff>152400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127</xdr:row>
      <xdr:rowOff>9525</xdr:rowOff>
    </xdr:from>
    <xdr:to>
      <xdr:col>9</xdr:col>
      <xdr:colOff>152400</xdr:colOff>
      <xdr:row>133</xdr:row>
      <xdr:rowOff>152400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146</xdr:row>
      <xdr:rowOff>9525</xdr:rowOff>
    </xdr:from>
    <xdr:to>
      <xdr:col>9</xdr:col>
      <xdr:colOff>152400</xdr:colOff>
      <xdr:row>152</xdr:row>
      <xdr:rowOff>152400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162</xdr:row>
      <xdr:rowOff>9525</xdr:rowOff>
    </xdr:from>
    <xdr:to>
      <xdr:col>9</xdr:col>
      <xdr:colOff>152400</xdr:colOff>
      <xdr:row>168</xdr:row>
      <xdr:rowOff>152400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180</xdr:row>
      <xdr:rowOff>9525</xdr:rowOff>
    </xdr:from>
    <xdr:to>
      <xdr:col>9</xdr:col>
      <xdr:colOff>152400</xdr:colOff>
      <xdr:row>186</xdr:row>
      <xdr:rowOff>152400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205</xdr:row>
      <xdr:rowOff>9525</xdr:rowOff>
    </xdr:from>
    <xdr:to>
      <xdr:col>9</xdr:col>
      <xdr:colOff>152400</xdr:colOff>
      <xdr:row>211</xdr:row>
      <xdr:rowOff>152400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223</xdr:row>
      <xdr:rowOff>9525</xdr:rowOff>
    </xdr:from>
    <xdr:to>
      <xdr:col>9</xdr:col>
      <xdr:colOff>152400</xdr:colOff>
      <xdr:row>229</xdr:row>
      <xdr:rowOff>152400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V235"/>
  <sheetViews>
    <sheetView showGridLines="0" showZeros="0" tabSelected="1" topLeftCell="J1" workbookViewId="0">
      <selection activeCell="AA29" sqref="AA29:AB29"/>
    </sheetView>
  </sheetViews>
  <sheetFormatPr defaultColWidth="10.5" defaultRowHeight="11.45" customHeight="1" x14ac:dyDescent="0.2"/>
  <cols>
    <col min="1" max="1" width="2.33203125" style="1" customWidth="1"/>
    <col min="2" max="48" width="3.5" style="1" customWidth="1"/>
  </cols>
  <sheetData>
    <row r="1" spans="1:48" s="1" customFormat="1" ht="6" customHeight="1" x14ac:dyDescent="0.2"/>
    <row r="2" spans="1:48" s="1" customFormat="1" ht="30.95" customHeight="1" x14ac:dyDescent="0.3">
      <c r="B2" s="6" t="s">
        <v>0</v>
      </c>
      <c r="C2" s="6"/>
      <c r="D2" s="6"/>
      <c r="E2" s="6"/>
      <c r="F2" s="6"/>
      <c r="G2" s="6"/>
      <c r="H2" s="6"/>
      <c r="I2" s="6"/>
      <c r="J2" s="6"/>
      <c r="K2" s="7" t="s">
        <v>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s="1" customFormat="1" ht="8.1" customHeight="1" x14ac:dyDescent="0.2"/>
    <row r="4" spans="1:48" s="2" customFormat="1" ht="15.95" customHeight="1" x14ac:dyDescent="0.25">
      <c r="C4" s="8" t="s">
        <v>2</v>
      </c>
      <c r="D4" s="8"/>
      <c r="E4" s="8"/>
      <c r="F4" s="8"/>
      <c r="G4" s="9" t="s">
        <v>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48" s="2" customFormat="1" ht="15.95" customHeight="1" x14ac:dyDescent="0.25">
      <c r="C5" s="8" t="s">
        <v>4</v>
      </c>
      <c r="D5" s="8"/>
      <c r="E5" s="8"/>
      <c r="F5" s="8"/>
      <c r="G5" s="9" t="s">
        <v>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48" s="2" customFormat="1" ht="15.95" customHeight="1" x14ac:dyDescent="0.25">
      <c r="C6" s="8" t="s">
        <v>6</v>
      </c>
      <c r="D6" s="8"/>
      <c r="E6" s="8"/>
      <c r="F6" s="8"/>
      <c r="G6" s="9" t="s">
        <v>7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48" s="2" customFormat="1" ht="15.95" customHeight="1" x14ac:dyDescent="0.25">
      <c r="C7" s="8" t="s">
        <v>8</v>
      </c>
      <c r="D7" s="8"/>
      <c r="E7" s="8"/>
      <c r="F7" s="8"/>
      <c r="G7" s="9" t="s">
        <v>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48" s="1" customFormat="1" ht="6.95" customHeight="1" x14ac:dyDescent="0.2"/>
    <row r="9" spans="1:48" s="3" customFormat="1" ht="26.1" customHeight="1" x14ac:dyDescent="0.2">
      <c r="B9" s="10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AK9" s="11" t="s">
        <v>11</v>
      </c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48" s="1" customFormat="1" ht="6.95" customHeight="1" x14ac:dyDescent="0.2"/>
    <row r="11" spans="1:48" s="1" customFormat="1" ht="15" customHeight="1" x14ac:dyDescent="0.2"/>
    <row r="12" spans="1:48" s="1" customFormat="1" ht="6" customHeight="1" x14ac:dyDescent="0.2"/>
    <row r="13" spans="1:48" s="1" customFormat="1" ht="6.95" customHeight="1" x14ac:dyDescent="0.2"/>
    <row r="14" spans="1:48" s="4" customFormat="1" ht="18" customHeight="1" x14ac:dyDescent="0.2">
      <c r="A14" s="12"/>
      <c r="B14" s="13" t="s">
        <v>12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7" t="s">
        <v>85</v>
      </c>
      <c r="AT14" s="17"/>
      <c r="AU14" s="17"/>
      <c r="AV14" s="17"/>
    </row>
    <row r="15" spans="1:48" s="1" customFormat="1" ht="18" customHeight="1" x14ac:dyDescent="0.2">
      <c r="A15" s="12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6"/>
      <c r="AS15" s="71">
        <f t="shared" ref="AS15:AV15" si="0">$AS$25+$AS$47+$AS$78+$AS$91+$AS$106+$AS$134+$AS$153+$AS$169+$AS$187+$AS$212+$AS$230</f>
        <v>0</v>
      </c>
      <c r="AT15" s="71"/>
      <c r="AU15" s="71"/>
      <c r="AV15" s="71"/>
    </row>
    <row r="16" spans="1:48" s="1" customFormat="1" ht="6.95" customHeight="1" x14ac:dyDescent="0.2"/>
    <row r="17" spans="1:48" s="1" customFormat="1" ht="21.95" customHeight="1" x14ac:dyDescent="0.2">
      <c r="B17" s="18" t="s">
        <v>13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s="5" customFormat="1" ht="6" customHeight="1" x14ac:dyDescent="0.25"/>
    <row r="19" spans="1:48" s="5" customFormat="1" ht="21" customHeight="1" x14ac:dyDescent="0.25">
      <c r="A19" s="19"/>
      <c r="B19" s="20" t="s">
        <v>14</v>
      </c>
      <c r="C19" s="20"/>
      <c r="D19" s="25" t="s">
        <v>15</v>
      </c>
      <c r="E19" s="25"/>
      <c r="F19" s="25"/>
      <c r="G19" s="25"/>
      <c r="H19" s="25"/>
      <c r="I19" s="25"/>
      <c r="J19" s="25"/>
      <c r="K19" s="30" t="s">
        <v>16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1" t="s">
        <v>17</v>
      </c>
      <c r="AT19" s="31"/>
      <c r="AU19" s="31"/>
      <c r="AV19" s="31"/>
    </row>
    <row r="20" spans="1:48" s="1" customFormat="1" ht="21" customHeight="1" x14ac:dyDescent="0.2">
      <c r="A20" s="19"/>
      <c r="B20" s="21"/>
      <c r="C20" s="22"/>
      <c r="D20" s="26"/>
      <c r="E20" s="26"/>
      <c r="F20" s="26"/>
      <c r="G20" s="26"/>
      <c r="H20" s="26"/>
      <c r="I20" s="26"/>
      <c r="J20" s="2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2"/>
      <c r="AT20" s="33"/>
      <c r="AU20" s="33"/>
      <c r="AV20" s="34"/>
    </row>
    <row r="21" spans="1:48" s="1" customFormat="1" ht="21" customHeight="1" x14ac:dyDescent="0.2">
      <c r="A21" s="19"/>
      <c r="B21" s="21"/>
      <c r="C21" s="22"/>
      <c r="D21" s="26"/>
      <c r="E21" s="26"/>
      <c r="F21" s="26"/>
      <c r="G21" s="26"/>
      <c r="H21" s="26"/>
      <c r="I21" s="26"/>
      <c r="J21" s="27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40"/>
      <c r="AS21" s="32"/>
      <c r="AT21" s="33"/>
      <c r="AU21" s="33"/>
      <c r="AV21" s="34"/>
    </row>
    <row r="22" spans="1:48" s="1" customFormat="1" ht="21" customHeight="1" x14ac:dyDescent="0.2">
      <c r="A22" s="19"/>
      <c r="B22" s="21"/>
      <c r="C22" s="22"/>
      <c r="D22" s="26"/>
      <c r="E22" s="26"/>
      <c r="F22" s="26"/>
      <c r="G22" s="26"/>
      <c r="H22" s="26"/>
      <c r="I22" s="26"/>
      <c r="J22" s="27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0"/>
      <c r="AS22" s="32"/>
      <c r="AT22" s="33"/>
      <c r="AU22" s="33"/>
      <c r="AV22" s="34"/>
    </row>
    <row r="23" spans="1:48" s="1" customFormat="1" ht="21" customHeight="1" x14ac:dyDescent="0.2">
      <c r="A23" s="19"/>
      <c r="B23" s="21"/>
      <c r="C23" s="22"/>
      <c r="D23" s="26"/>
      <c r="E23" s="26"/>
      <c r="F23" s="26"/>
      <c r="G23" s="26"/>
      <c r="H23" s="26"/>
      <c r="I23" s="26"/>
      <c r="J23" s="27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2"/>
      <c r="AS23" s="35"/>
      <c r="AT23" s="36"/>
      <c r="AU23" s="36"/>
      <c r="AV23" s="37"/>
    </row>
    <row r="24" spans="1:48" s="1" customFormat="1" ht="15.95" customHeight="1" x14ac:dyDescent="0.25">
      <c r="B24" s="21"/>
      <c r="C24" s="22"/>
      <c r="D24" s="26"/>
      <c r="E24" s="26"/>
      <c r="F24" s="26"/>
      <c r="G24" s="26"/>
      <c r="H24" s="26"/>
      <c r="I24" s="26"/>
      <c r="J24" s="27"/>
      <c r="K24" s="43" t="s">
        <v>18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4" t="s">
        <v>19</v>
      </c>
      <c r="AT24" s="44"/>
      <c r="AU24" s="44"/>
      <c r="AV24" s="44"/>
    </row>
    <row r="25" spans="1:48" s="1" customFormat="1" ht="15.95" customHeight="1" x14ac:dyDescent="0.25">
      <c r="B25" s="23"/>
      <c r="C25" s="24"/>
      <c r="D25" s="28"/>
      <c r="E25" s="28"/>
      <c r="F25" s="28"/>
      <c r="G25" s="28"/>
      <c r="H25" s="28"/>
      <c r="I25" s="28"/>
      <c r="J25" s="29"/>
      <c r="K25" s="45" t="s">
        <v>20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70">
        <f>$AS$30+$AS$33+$AS$36+$AS$39</f>
        <v>0</v>
      </c>
      <c r="AT25" s="46"/>
      <c r="AU25" s="46"/>
      <c r="AV25" s="46"/>
    </row>
    <row r="26" spans="1:48" s="1" customFormat="1" ht="14.1" customHeight="1" x14ac:dyDescent="0.2">
      <c r="B26" s="47"/>
      <c r="C26" s="47"/>
      <c r="D26" s="48" t="s">
        <v>21</v>
      </c>
      <c r="E26" s="48"/>
      <c r="F26" s="48"/>
      <c r="G26" s="48"/>
      <c r="H26" s="48"/>
      <c r="I26" s="48"/>
      <c r="J26" s="48"/>
      <c r="K26" s="49">
        <v>80</v>
      </c>
      <c r="L26" s="49"/>
      <c r="M26" s="49">
        <v>86</v>
      </c>
      <c r="N26" s="49"/>
      <c r="O26" s="49">
        <v>92</v>
      </c>
      <c r="P26" s="49"/>
      <c r="Q26" s="49">
        <v>98</v>
      </c>
      <c r="R26" s="49"/>
      <c r="S26" s="49">
        <v>104</v>
      </c>
      <c r="T26" s="49"/>
      <c r="U26" s="49">
        <v>110</v>
      </c>
      <c r="V26" s="49"/>
      <c r="W26" s="49">
        <v>116</v>
      </c>
      <c r="X26" s="49"/>
      <c r="Y26" s="49">
        <v>122</v>
      </c>
      <c r="Z26" s="49"/>
      <c r="AA26" s="49">
        <v>128</v>
      </c>
      <c r="AB26" s="49"/>
      <c r="AC26" s="49">
        <v>134</v>
      </c>
      <c r="AD26" s="49"/>
      <c r="AE26" s="49">
        <v>140</v>
      </c>
      <c r="AF26" s="49"/>
      <c r="AG26" s="49">
        <v>146</v>
      </c>
      <c r="AH26" s="49"/>
      <c r="AI26" s="49">
        <v>152</v>
      </c>
      <c r="AJ26" s="49"/>
      <c r="AK26" s="49">
        <v>158</v>
      </c>
      <c r="AL26" s="49"/>
      <c r="AM26" s="49">
        <v>164</v>
      </c>
      <c r="AN26" s="49"/>
      <c r="AO26" s="49">
        <v>170</v>
      </c>
      <c r="AP26" s="49"/>
      <c r="AQ26" s="49">
        <v>176</v>
      </c>
      <c r="AR26" s="49"/>
      <c r="AS26" s="50"/>
      <c r="AT26" s="50"/>
      <c r="AU26" s="50"/>
      <c r="AV26" s="50"/>
    </row>
    <row r="27" spans="1:48" s="1" customFormat="1" ht="15.95" customHeight="1" x14ac:dyDescent="0.2">
      <c r="B27" s="51"/>
      <c r="C27" s="51"/>
      <c r="D27" s="52" t="s">
        <v>22</v>
      </c>
      <c r="E27" s="52"/>
      <c r="F27" s="52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4">
        <v>970</v>
      </c>
      <c r="AB27" s="54"/>
      <c r="AC27" s="54">
        <v>970</v>
      </c>
      <c r="AD27" s="54"/>
      <c r="AE27" s="54">
        <v>970</v>
      </c>
      <c r="AF27" s="54"/>
      <c r="AG27" s="55">
        <v>1100</v>
      </c>
      <c r="AH27" s="55"/>
      <c r="AI27" s="55">
        <v>1100</v>
      </c>
      <c r="AJ27" s="55"/>
      <c r="AK27" s="55">
        <v>1100</v>
      </c>
      <c r="AL27" s="55"/>
      <c r="AM27" s="55">
        <v>1100</v>
      </c>
      <c r="AN27" s="55"/>
      <c r="AO27" s="53"/>
      <c r="AP27" s="53"/>
      <c r="AQ27" s="53"/>
      <c r="AR27" s="53"/>
      <c r="AS27" s="56"/>
      <c r="AT27" s="56"/>
      <c r="AU27" s="56"/>
      <c r="AV27" s="56"/>
    </row>
    <row r="28" spans="1:48" s="1" customFormat="1" ht="15.95" customHeight="1" x14ac:dyDescent="0.2">
      <c r="B28" s="57" t="s">
        <v>23</v>
      </c>
      <c r="C28" s="57"/>
      <c r="D28" s="57"/>
      <c r="E28" s="57"/>
      <c r="F28" s="57"/>
      <c r="G28" s="57"/>
      <c r="H28" s="57"/>
      <c r="I28" s="57"/>
      <c r="J28" s="57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9">
        <v>4</v>
      </c>
      <c r="AD28" s="59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60"/>
      <c r="AT28" s="60"/>
      <c r="AU28" s="60"/>
      <c r="AV28" s="60"/>
    </row>
    <row r="29" spans="1:48" s="1" customFormat="1" ht="21" customHeight="1" x14ac:dyDescent="0.2">
      <c r="B29" s="61" t="s">
        <v>24</v>
      </c>
      <c r="C29" s="61"/>
      <c r="D29" s="61"/>
      <c r="E29" s="61"/>
      <c r="F29" s="61"/>
      <c r="G29" s="61"/>
      <c r="H29" s="61"/>
      <c r="I29" s="61"/>
      <c r="J29" s="61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7"/>
      <c r="AB29" s="68"/>
      <c r="AC29" s="67"/>
      <c r="AD29" s="68"/>
      <c r="AE29" s="67"/>
      <c r="AF29" s="68"/>
      <c r="AG29" s="67"/>
      <c r="AH29" s="68"/>
      <c r="AI29" s="67"/>
      <c r="AJ29" s="68"/>
      <c r="AK29" s="67"/>
      <c r="AL29" s="68"/>
      <c r="AM29" s="67"/>
      <c r="AN29" s="68"/>
      <c r="AO29" s="58"/>
      <c r="AP29" s="58"/>
      <c r="AQ29" s="58"/>
      <c r="AR29" s="58"/>
      <c r="AS29" s="62">
        <f>SUM(K29:AR29)</f>
        <v>0</v>
      </c>
      <c r="AT29" s="62"/>
      <c r="AU29" s="62"/>
      <c r="AV29" s="62"/>
    </row>
    <row r="30" spans="1:48" s="1" customFormat="1" ht="14.1" customHeight="1" x14ac:dyDescent="0.2">
      <c r="B30" s="63" t="s">
        <v>25</v>
      </c>
      <c r="C30" s="63"/>
      <c r="D30" s="63"/>
      <c r="E30" s="63"/>
      <c r="F30" s="63"/>
      <c r="G30" s="63"/>
      <c r="H30" s="63"/>
      <c r="I30" s="63"/>
      <c r="J30" s="63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6">
        <f>$AA$27*$AA$29</f>
        <v>0</v>
      </c>
      <c r="AB30" s="64"/>
      <c r="AC30" s="66">
        <f>$AC$27*$AC$29</f>
        <v>0</v>
      </c>
      <c r="AD30" s="64"/>
      <c r="AE30" s="66">
        <f>$AE$27*$AE$29</f>
        <v>0</v>
      </c>
      <c r="AF30" s="64"/>
      <c r="AG30" s="66">
        <f>$AG$27*$AG$29</f>
        <v>0</v>
      </c>
      <c r="AH30" s="64"/>
      <c r="AI30" s="66">
        <f>$AI$27*$AI$29</f>
        <v>0</v>
      </c>
      <c r="AJ30" s="64"/>
      <c r="AK30" s="66">
        <f>$AK$27*$AK$29</f>
        <v>0</v>
      </c>
      <c r="AL30" s="64"/>
      <c r="AM30" s="66">
        <f>$AM$27*$AM$29</f>
        <v>0</v>
      </c>
      <c r="AN30" s="64"/>
      <c r="AO30" s="64"/>
      <c r="AP30" s="64"/>
      <c r="AQ30" s="65"/>
      <c r="AR30" s="65"/>
      <c r="AS30" s="69">
        <f>SUM(K30:AR30)</f>
        <v>0</v>
      </c>
      <c r="AT30" s="65"/>
      <c r="AU30" s="65"/>
      <c r="AV30" s="65"/>
    </row>
    <row r="31" spans="1:48" s="1" customFormat="1" ht="15.95" customHeight="1" x14ac:dyDescent="0.2">
      <c r="B31" s="57" t="s">
        <v>23</v>
      </c>
      <c r="C31" s="57"/>
      <c r="D31" s="57"/>
      <c r="E31" s="57"/>
      <c r="F31" s="57"/>
      <c r="G31" s="57"/>
      <c r="H31" s="57"/>
      <c r="I31" s="57"/>
      <c r="J31" s="57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60"/>
      <c r="AT31" s="60"/>
      <c r="AU31" s="60"/>
      <c r="AV31" s="60"/>
    </row>
    <row r="32" spans="1:48" s="1" customFormat="1" ht="21" customHeight="1" x14ac:dyDescent="0.2">
      <c r="B32" s="61" t="s">
        <v>26</v>
      </c>
      <c r="C32" s="61"/>
      <c r="D32" s="61"/>
      <c r="E32" s="61"/>
      <c r="F32" s="61"/>
      <c r="G32" s="61"/>
      <c r="H32" s="61"/>
      <c r="I32" s="61"/>
      <c r="J32" s="61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67"/>
      <c r="AB32" s="68"/>
      <c r="AC32" s="67"/>
      <c r="AD32" s="68"/>
      <c r="AE32" s="67"/>
      <c r="AF32" s="68"/>
      <c r="AG32" s="67"/>
      <c r="AH32" s="68"/>
      <c r="AI32" s="67"/>
      <c r="AJ32" s="68"/>
      <c r="AK32" s="67"/>
      <c r="AL32" s="68"/>
      <c r="AM32" s="67"/>
      <c r="AN32" s="68"/>
      <c r="AO32" s="58"/>
      <c r="AP32" s="58"/>
      <c r="AQ32" s="58"/>
      <c r="AR32" s="58"/>
      <c r="AS32" s="62">
        <f>SUM(K32:AR32)</f>
        <v>0</v>
      </c>
      <c r="AT32" s="62"/>
      <c r="AU32" s="62"/>
      <c r="AV32" s="62"/>
    </row>
    <row r="33" spans="1:48" s="1" customFormat="1" ht="14.1" customHeight="1" x14ac:dyDescent="0.2">
      <c r="B33" s="63" t="s">
        <v>25</v>
      </c>
      <c r="C33" s="63"/>
      <c r="D33" s="63"/>
      <c r="E33" s="63"/>
      <c r="F33" s="63"/>
      <c r="G33" s="63"/>
      <c r="H33" s="63"/>
      <c r="I33" s="63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6">
        <f>$AA$27*$AA$32</f>
        <v>0</v>
      </c>
      <c r="AB33" s="64"/>
      <c r="AC33" s="66">
        <f>$AC$27*$AC$32</f>
        <v>0</v>
      </c>
      <c r="AD33" s="64"/>
      <c r="AE33" s="66">
        <f>$AE$27*$AE$32</f>
        <v>0</v>
      </c>
      <c r="AF33" s="64"/>
      <c r="AG33" s="66">
        <f>$AG$27*$AG$32</f>
        <v>0</v>
      </c>
      <c r="AH33" s="64"/>
      <c r="AI33" s="66">
        <f>$AI$27*$AI$32</f>
        <v>0</v>
      </c>
      <c r="AJ33" s="64"/>
      <c r="AK33" s="66">
        <f>$AK$27*$AK$32</f>
        <v>0</v>
      </c>
      <c r="AL33" s="64"/>
      <c r="AM33" s="66">
        <f>$AM$27*$AM$32</f>
        <v>0</v>
      </c>
      <c r="AN33" s="64"/>
      <c r="AO33" s="64"/>
      <c r="AP33" s="64"/>
      <c r="AQ33" s="65"/>
      <c r="AR33" s="65"/>
      <c r="AS33" s="69">
        <f>SUM(K33:AR33)</f>
        <v>0</v>
      </c>
      <c r="AT33" s="65"/>
      <c r="AU33" s="65"/>
      <c r="AV33" s="65"/>
    </row>
    <row r="34" spans="1:48" s="1" customFormat="1" ht="15.95" customHeight="1" x14ac:dyDescent="0.2">
      <c r="B34" s="57" t="s">
        <v>23</v>
      </c>
      <c r="C34" s="57"/>
      <c r="D34" s="57"/>
      <c r="E34" s="57"/>
      <c r="F34" s="57"/>
      <c r="G34" s="57"/>
      <c r="H34" s="57"/>
      <c r="I34" s="57"/>
      <c r="J34" s="57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9">
        <v>1</v>
      </c>
      <c r="AB34" s="59"/>
      <c r="AC34" s="59">
        <v>3</v>
      </c>
      <c r="AD34" s="59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60"/>
      <c r="AT34" s="60"/>
      <c r="AU34" s="60"/>
      <c r="AV34" s="60"/>
    </row>
    <row r="35" spans="1:48" s="1" customFormat="1" ht="21" customHeight="1" x14ac:dyDescent="0.2">
      <c r="B35" s="61" t="s">
        <v>27</v>
      </c>
      <c r="C35" s="61"/>
      <c r="D35" s="61"/>
      <c r="E35" s="61"/>
      <c r="F35" s="61"/>
      <c r="G35" s="61"/>
      <c r="H35" s="61"/>
      <c r="I35" s="61"/>
      <c r="J35" s="61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67"/>
      <c r="AB35" s="68"/>
      <c r="AC35" s="67"/>
      <c r="AD35" s="68"/>
      <c r="AE35" s="67"/>
      <c r="AF35" s="68"/>
      <c r="AG35" s="67"/>
      <c r="AH35" s="68"/>
      <c r="AI35" s="67"/>
      <c r="AJ35" s="68"/>
      <c r="AK35" s="67"/>
      <c r="AL35" s="68"/>
      <c r="AM35" s="67"/>
      <c r="AN35" s="68"/>
      <c r="AO35" s="58"/>
      <c r="AP35" s="58"/>
      <c r="AQ35" s="58"/>
      <c r="AR35" s="58"/>
      <c r="AS35" s="62">
        <f>SUM(K35:AR35)</f>
        <v>0</v>
      </c>
      <c r="AT35" s="62"/>
      <c r="AU35" s="62"/>
      <c r="AV35" s="62"/>
    </row>
    <row r="36" spans="1:48" s="1" customFormat="1" ht="14.1" customHeight="1" x14ac:dyDescent="0.2">
      <c r="B36" s="63" t="s">
        <v>25</v>
      </c>
      <c r="C36" s="63"/>
      <c r="D36" s="63"/>
      <c r="E36" s="63"/>
      <c r="F36" s="63"/>
      <c r="G36" s="63"/>
      <c r="H36" s="63"/>
      <c r="I36" s="63"/>
      <c r="J36" s="63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6">
        <f>$AA$27*$AA$35</f>
        <v>0</v>
      </c>
      <c r="AB36" s="64"/>
      <c r="AC36" s="66">
        <f>$AC$27*$AC$35</f>
        <v>0</v>
      </c>
      <c r="AD36" s="64"/>
      <c r="AE36" s="66">
        <f>$AE$27*$AE$35</f>
        <v>0</v>
      </c>
      <c r="AF36" s="64"/>
      <c r="AG36" s="66">
        <f>$AG$27*$AG$35</f>
        <v>0</v>
      </c>
      <c r="AH36" s="64"/>
      <c r="AI36" s="66">
        <f>$AI$27*$AI$35</f>
        <v>0</v>
      </c>
      <c r="AJ36" s="64"/>
      <c r="AK36" s="66">
        <f>$AK$27*$AK$35</f>
        <v>0</v>
      </c>
      <c r="AL36" s="64"/>
      <c r="AM36" s="66">
        <f>$AM$27*$AM$35</f>
        <v>0</v>
      </c>
      <c r="AN36" s="64"/>
      <c r="AO36" s="64"/>
      <c r="AP36" s="64"/>
      <c r="AQ36" s="65"/>
      <c r="AR36" s="65"/>
      <c r="AS36" s="69">
        <f>SUM(K36:AR36)</f>
        <v>0</v>
      </c>
      <c r="AT36" s="65"/>
      <c r="AU36" s="65"/>
      <c r="AV36" s="65"/>
    </row>
    <row r="37" spans="1:48" s="1" customFormat="1" ht="15.95" customHeight="1" x14ac:dyDescent="0.2">
      <c r="B37" s="57" t="s">
        <v>23</v>
      </c>
      <c r="C37" s="57"/>
      <c r="D37" s="57"/>
      <c r="E37" s="57"/>
      <c r="F37" s="57"/>
      <c r="G37" s="57"/>
      <c r="H37" s="57"/>
      <c r="I37" s="57"/>
      <c r="J37" s="57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9">
        <v>6</v>
      </c>
      <c r="AB37" s="59"/>
      <c r="AC37" s="59">
        <v>6</v>
      </c>
      <c r="AD37" s="59"/>
      <c r="AE37" s="59">
        <v>5</v>
      </c>
      <c r="AF37" s="59"/>
      <c r="AG37" s="59">
        <v>7</v>
      </c>
      <c r="AH37" s="59"/>
      <c r="AI37" s="59">
        <v>9</v>
      </c>
      <c r="AJ37" s="59"/>
      <c r="AK37" s="59">
        <v>9</v>
      </c>
      <c r="AL37" s="59"/>
      <c r="AM37" s="59">
        <v>10</v>
      </c>
      <c r="AN37" s="59"/>
      <c r="AO37" s="58"/>
      <c r="AP37" s="58"/>
      <c r="AQ37" s="58"/>
      <c r="AR37" s="58"/>
      <c r="AS37" s="60"/>
      <c r="AT37" s="60"/>
      <c r="AU37" s="60"/>
      <c r="AV37" s="60"/>
    </row>
    <row r="38" spans="1:48" s="1" customFormat="1" ht="21" customHeight="1" x14ac:dyDescent="0.2">
      <c r="B38" s="61" t="s">
        <v>28</v>
      </c>
      <c r="C38" s="61"/>
      <c r="D38" s="61"/>
      <c r="E38" s="61"/>
      <c r="F38" s="61"/>
      <c r="G38" s="61"/>
      <c r="H38" s="61"/>
      <c r="I38" s="61"/>
      <c r="J38" s="61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7"/>
      <c r="AB38" s="68"/>
      <c r="AC38" s="67"/>
      <c r="AD38" s="68"/>
      <c r="AE38" s="67"/>
      <c r="AF38" s="68"/>
      <c r="AG38" s="67"/>
      <c r="AH38" s="68"/>
      <c r="AI38" s="67"/>
      <c r="AJ38" s="68"/>
      <c r="AK38" s="67"/>
      <c r="AL38" s="68"/>
      <c r="AM38" s="67"/>
      <c r="AN38" s="68"/>
      <c r="AO38" s="58"/>
      <c r="AP38" s="58"/>
      <c r="AQ38" s="58"/>
      <c r="AR38" s="58"/>
      <c r="AS38" s="62">
        <f>SUM(K38:AR38)</f>
        <v>0</v>
      </c>
      <c r="AT38" s="62"/>
      <c r="AU38" s="62"/>
      <c r="AV38" s="62"/>
    </row>
    <row r="39" spans="1:48" s="1" customFormat="1" ht="14.1" customHeight="1" x14ac:dyDescent="0.2">
      <c r="B39" s="63" t="s">
        <v>25</v>
      </c>
      <c r="C39" s="63"/>
      <c r="D39" s="63"/>
      <c r="E39" s="63"/>
      <c r="F39" s="63"/>
      <c r="G39" s="63"/>
      <c r="H39" s="63"/>
      <c r="I39" s="63"/>
      <c r="J39" s="63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6">
        <f>$AA$27*$AA$38</f>
        <v>0</v>
      </c>
      <c r="AB39" s="64"/>
      <c r="AC39" s="66">
        <f>$AC$27*$AC$38</f>
        <v>0</v>
      </c>
      <c r="AD39" s="64"/>
      <c r="AE39" s="66">
        <f>$AE$27*$AE$38</f>
        <v>0</v>
      </c>
      <c r="AF39" s="64"/>
      <c r="AG39" s="66">
        <f>$AG$27*$AG$38</f>
        <v>0</v>
      </c>
      <c r="AH39" s="64"/>
      <c r="AI39" s="66">
        <f>$AI$27*$AI$38</f>
        <v>0</v>
      </c>
      <c r="AJ39" s="64"/>
      <c r="AK39" s="66">
        <f>$AK$27*$AK$38</f>
        <v>0</v>
      </c>
      <c r="AL39" s="64"/>
      <c r="AM39" s="66">
        <f>$AM$27*$AM$38</f>
        <v>0</v>
      </c>
      <c r="AN39" s="64"/>
      <c r="AO39" s="64"/>
      <c r="AP39" s="64"/>
      <c r="AQ39" s="65"/>
      <c r="AR39" s="65"/>
      <c r="AS39" s="69">
        <f>SUM(K39:AR39)</f>
        <v>0</v>
      </c>
      <c r="AT39" s="65"/>
      <c r="AU39" s="65"/>
      <c r="AV39" s="65"/>
    </row>
    <row r="40" spans="1:48" s="5" customFormat="1" ht="6" customHeight="1" x14ac:dyDescent="0.25"/>
    <row r="41" spans="1:48" s="5" customFormat="1" ht="21" customHeight="1" x14ac:dyDescent="0.25">
      <c r="A41" s="19"/>
      <c r="B41" s="20" t="s">
        <v>14</v>
      </c>
      <c r="C41" s="20"/>
      <c r="D41" s="25" t="s">
        <v>15</v>
      </c>
      <c r="E41" s="25"/>
      <c r="F41" s="25"/>
      <c r="G41" s="25"/>
      <c r="H41" s="25"/>
      <c r="I41" s="25"/>
      <c r="J41" s="25"/>
      <c r="K41" s="30" t="s">
        <v>29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1" t="s">
        <v>30</v>
      </c>
      <c r="AT41" s="31"/>
      <c r="AU41" s="31"/>
      <c r="AV41" s="31"/>
    </row>
    <row r="42" spans="1:48" s="1" customFormat="1" ht="21" customHeight="1" x14ac:dyDescent="0.2">
      <c r="A42" s="19"/>
      <c r="B42" s="21"/>
      <c r="C42" s="22"/>
      <c r="D42" s="26"/>
      <c r="E42" s="26"/>
      <c r="F42" s="26"/>
      <c r="G42" s="26"/>
      <c r="H42" s="26"/>
      <c r="I42" s="26"/>
      <c r="J42" s="27"/>
      <c r="K42" s="38" t="s">
        <v>31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2"/>
      <c r="AT42" s="33"/>
      <c r="AU42" s="33"/>
      <c r="AV42" s="34"/>
    </row>
    <row r="43" spans="1:48" s="1" customFormat="1" ht="21" customHeight="1" x14ac:dyDescent="0.2">
      <c r="A43" s="19"/>
      <c r="B43" s="21"/>
      <c r="C43" s="22"/>
      <c r="D43" s="26"/>
      <c r="E43" s="26"/>
      <c r="F43" s="26"/>
      <c r="G43" s="26"/>
      <c r="H43" s="26"/>
      <c r="I43" s="26"/>
      <c r="J43" s="27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AS43" s="32"/>
      <c r="AT43" s="33"/>
      <c r="AU43" s="33"/>
      <c r="AV43" s="34"/>
    </row>
    <row r="44" spans="1:48" s="1" customFormat="1" ht="21" customHeight="1" x14ac:dyDescent="0.2">
      <c r="A44" s="19"/>
      <c r="B44" s="21"/>
      <c r="C44" s="22"/>
      <c r="D44" s="26"/>
      <c r="E44" s="26"/>
      <c r="F44" s="26"/>
      <c r="G44" s="26"/>
      <c r="H44" s="26"/>
      <c r="I44" s="26"/>
      <c r="J44" s="2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40"/>
      <c r="AS44" s="32"/>
      <c r="AT44" s="33"/>
      <c r="AU44" s="33"/>
      <c r="AV44" s="34"/>
    </row>
    <row r="45" spans="1:48" s="1" customFormat="1" ht="21" customHeight="1" x14ac:dyDescent="0.2">
      <c r="A45" s="19"/>
      <c r="B45" s="21"/>
      <c r="C45" s="22"/>
      <c r="D45" s="26"/>
      <c r="E45" s="26"/>
      <c r="F45" s="26"/>
      <c r="G45" s="26"/>
      <c r="H45" s="26"/>
      <c r="I45" s="26"/>
      <c r="J45" s="27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2"/>
      <c r="AS45" s="35"/>
      <c r="AT45" s="36"/>
      <c r="AU45" s="36"/>
      <c r="AV45" s="37"/>
    </row>
    <row r="46" spans="1:48" s="1" customFormat="1" ht="15.95" customHeight="1" x14ac:dyDescent="0.25">
      <c r="B46" s="21"/>
      <c r="C46" s="22"/>
      <c r="D46" s="26"/>
      <c r="E46" s="26"/>
      <c r="F46" s="26"/>
      <c r="G46" s="26"/>
      <c r="H46" s="26"/>
      <c r="I46" s="26"/>
      <c r="J46" s="27"/>
      <c r="K46" s="43" t="s">
        <v>18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4" t="s">
        <v>19</v>
      </c>
      <c r="AT46" s="44"/>
      <c r="AU46" s="44"/>
      <c r="AV46" s="44"/>
    </row>
    <row r="47" spans="1:48" s="1" customFormat="1" ht="15.95" customHeight="1" x14ac:dyDescent="0.25">
      <c r="B47" s="23"/>
      <c r="C47" s="24"/>
      <c r="D47" s="28"/>
      <c r="E47" s="28"/>
      <c r="F47" s="28"/>
      <c r="G47" s="28"/>
      <c r="H47" s="28"/>
      <c r="I47" s="28"/>
      <c r="J47" s="29"/>
      <c r="K47" s="45" t="s">
        <v>20</v>
      </c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70">
        <f>$AS$52+$AS$55+$AS$58+$AS$61+$AS$64+$AS$67+$AS$70</f>
        <v>0</v>
      </c>
      <c r="AT47" s="46"/>
      <c r="AU47" s="46"/>
      <c r="AV47" s="46"/>
    </row>
    <row r="48" spans="1:48" s="1" customFormat="1" ht="14.1" customHeight="1" x14ac:dyDescent="0.2">
      <c r="B48" s="47"/>
      <c r="C48" s="47"/>
      <c r="D48" s="48" t="s">
        <v>21</v>
      </c>
      <c r="E48" s="48"/>
      <c r="F48" s="48"/>
      <c r="G48" s="48"/>
      <c r="H48" s="48"/>
      <c r="I48" s="48"/>
      <c r="J48" s="48"/>
      <c r="K48" s="49">
        <v>80</v>
      </c>
      <c r="L48" s="49"/>
      <c r="M48" s="49">
        <v>86</v>
      </c>
      <c r="N48" s="49"/>
      <c r="O48" s="49">
        <v>92</v>
      </c>
      <c r="P48" s="49"/>
      <c r="Q48" s="49">
        <v>98</v>
      </c>
      <c r="R48" s="49"/>
      <c r="S48" s="49">
        <v>104</v>
      </c>
      <c r="T48" s="49"/>
      <c r="U48" s="49">
        <v>110</v>
      </c>
      <c r="V48" s="49"/>
      <c r="W48" s="49">
        <v>116</v>
      </c>
      <c r="X48" s="49"/>
      <c r="Y48" s="49">
        <v>122</v>
      </c>
      <c r="Z48" s="49"/>
      <c r="AA48" s="49">
        <v>128</v>
      </c>
      <c r="AB48" s="49"/>
      <c r="AC48" s="49">
        <v>134</v>
      </c>
      <c r="AD48" s="49"/>
      <c r="AE48" s="49">
        <v>140</v>
      </c>
      <c r="AF48" s="49"/>
      <c r="AG48" s="49">
        <v>146</v>
      </c>
      <c r="AH48" s="49"/>
      <c r="AI48" s="49">
        <v>152</v>
      </c>
      <c r="AJ48" s="49"/>
      <c r="AK48" s="49">
        <v>158</v>
      </c>
      <c r="AL48" s="49"/>
      <c r="AM48" s="49">
        <v>164</v>
      </c>
      <c r="AN48" s="49"/>
      <c r="AO48" s="49">
        <v>170</v>
      </c>
      <c r="AP48" s="49"/>
      <c r="AQ48" s="49">
        <v>176</v>
      </c>
      <c r="AR48" s="49"/>
      <c r="AS48" s="50"/>
      <c r="AT48" s="50"/>
      <c r="AU48" s="50"/>
      <c r="AV48" s="50"/>
    </row>
    <row r="49" spans="2:48" s="1" customFormat="1" ht="15.95" customHeight="1" x14ac:dyDescent="0.2">
      <c r="B49" s="51"/>
      <c r="C49" s="51"/>
      <c r="D49" s="52" t="s">
        <v>22</v>
      </c>
      <c r="E49" s="52"/>
      <c r="F49" s="52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5">
        <v>1800</v>
      </c>
      <c r="AB49" s="55"/>
      <c r="AC49" s="55">
        <v>1800</v>
      </c>
      <c r="AD49" s="55"/>
      <c r="AE49" s="55">
        <v>1800</v>
      </c>
      <c r="AF49" s="55"/>
      <c r="AG49" s="55">
        <v>2150</v>
      </c>
      <c r="AH49" s="55"/>
      <c r="AI49" s="55">
        <v>2150</v>
      </c>
      <c r="AJ49" s="55"/>
      <c r="AK49" s="55">
        <v>2150</v>
      </c>
      <c r="AL49" s="55"/>
      <c r="AM49" s="55">
        <v>2150</v>
      </c>
      <c r="AN49" s="55"/>
      <c r="AO49" s="53"/>
      <c r="AP49" s="53"/>
      <c r="AQ49" s="53"/>
      <c r="AR49" s="53"/>
      <c r="AS49" s="56"/>
      <c r="AT49" s="56"/>
      <c r="AU49" s="56"/>
      <c r="AV49" s="56"/>
    </row>
    <row r="50" spans="2:48" s="1" customFormat="1" ht="15.95" customHeight="1" x14ac:dyDescent="0.2">
      <c r="B50" s="57" t="s">
        <v>23</v>
      </c>
      <c r="C50" s="57"/>
      <c r="D50" s="57"/>
      <c r="E50" s="57"/>
      <c r="F50" s="57"/>
      <c r="G50" s="57"/>
      <c r="H50" s="57"/>
      <c r="I50" s="57"/>
      <c r="J50" s="5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9">
        <v>10</v>
      </c>
      <c r="AB50" s="59"/>
      <c r="AC50" s="59">
        <v>10</v>
      </c>
      <c r="AD50" s="59"/>
      <c r="AE50" s="59">
        <v>11</v>
      </c>
      <c r="AF50" s="59"/>
      <c r="AG50" s="59">
        <v>10</v>
      </c>
      <c r="AH50" s="59"/>
      <c r="AI50" s="59">
        <v>11</v>
      </c>
      <c r="AJ50" s="59"/>
      <c r="AK50" s="59">
        <v>10</v>
      </c>
      <c r="AL50" s="59"/>
      <c r="AM50" s="59">
        <v>11</v>
      </c>
      <c r="AN50" s="59"/>
      <c r="AO50" s="58"/>
      <c r="AP50" s="58"/>
      <c r="AQ50" s="58"/>
      <c r="AR50" s="58"/>
      <c r="AS50" s="60"/>
      <c r="AT50" s="60"/>
      <c r="AU50" s="60"/>
      <c r="AV50" s="60"/>
    </row>
    <row r="51" spans="2:48" s="1" customFormat="1" ht="21" customHeight="1" x14ac:dyDescent="0.2">
      <c r="B51" s="61" t="s">
        <v>24</v>
      </c>
      <c r="C51" s="61"/>
      <c r="D51" s="61"/>
      <c r="E51" s="61"/>
      <c r="F51" s="61"/>
      <c r="G51" s="61"/>
      <c r="H51" s="61"/>
      <c r="I51" s="61"/>
      <c r="J51" s="61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67"/>
      <c r="AB51" s="68"/>
      <c r="AC51" s="67"/>
      <c r="AD51" s="68"/>
      <c r="AE51" s="67"/>
      <c r="AF51" s="68"/>
      <c r="AG51" s="67"/>
      <c r="AH51" s="68"/>
      <c r="AI51" s="67"/>
      <c r="AJ51" s="68"/>
      <c r="AK51" s="67"/>
      <c r="AL51" s="68"/>
      <c r="AM51" s="67"/>
      <c r="AN51" s="68"/>
      <c r="AO51" s="58"/>
      <c r="AP51" s="58"/>
      <c r="AQ51" s="58"/>
      <c r="AR51" s="58"/>
      <c r="AS51" s="62">
        <f>SUM(K51:AR51)</f>
        <v>0</v>
      </c>
      <c r="AT51" s="62"/>
      <c r="AU51" s="62"/>
      <c r="AV51" s="62"/>
    </row>
    <row r="52" spans="2:48" s="1" customFormat="1" ht="14.1" customHeight="1" x14ac:dyDescent="0.2">
      <c r="B52" s="63" t="s">
        <v>25</v>
      </c>
      <c r="C52" s="63"/>
      <c r="D52" s="63"/>
      <c r="E52" s="63"/>
      <c r="F52" s="63"/>
      <c r="G52" s="63"/>
      <c r="H52" s="63"/>
      <c r="I52" s="63"/>
      <c r="J52" s="63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6">
        <f>$AA$49*$AA$51</f>
        <v>0</v>
      </c>
      <c r="AB52" s="64"/>
      <c r="AC52" s="66">
        <f>$AC$49*$AC$51</f>
        <v>0</v>
      </c>
      <c r="AD52" s="64"/>
      <c r="AE52" s="66">
        <f>$AE$49*$AE$51</f>
        <v>0</v>
      </c>
      <c r="AF52" s="64"/>
      <c r="AG52" s="66">
        <f>$AG$49*$AG$51</f>
        <v>0</v>
      </c>
      <c r="AH52" s="64"/>
      <c r="AI52" s="66">
        <f>$AI$49*$AI$51</f>
        <v>0</v>
      </c>
      <c r="AJ52" s="64"/>
      <c r="AK52" s="66">
        <f>$AK$49*$AK$51</f>
        <v>0</v>
      </c>
      <c r="AL52" s="64"/>
      <c r="AM52" s="66">
        <f>$AM$49*$AM$51</f>
        <v>0</v>
      </c>
      <c r="AN52" s="64"/>
      <c r="AO52" s="64"/>
      <c r="AP52" s="64"/>
      <c r="AQ52" s="65"/>
      <c r="AR52" s="65"/>
      <c r="AS52" s="69">
        <f>SUM(K52:AR52)</f>
        <v>0</v>
      </c>
      <c r="AT52" s="65"/>
      <c r="AU52" s="65"/>
      <c r="AV52" s="65"/>
    </row>
    <row r="53" spans="2:48" s="1" customFormat="1" ht="15.95" customHeight="1" x14ac:dyDescent="0.2">
      <c r="B53" s="57" t="s">
        <v>23</v>
      </c>
      <c r="C53" s="57"/>
      <c r="D53" s="57"/>
      <c r="E53" s="57"/>
      <c r="F53" s="57"/>
      <c r="G53" s="57"/>
      <c r="H53" s="57"/>
      <c r="I53" s="57"/>
      <c r="J53" s="57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9">
        <v>3</v>
      </c>
      <c r="AB53" s="59"/>
      <c r="AC53" s="59">
        <v>4</v>
      </c>
      <c r="AD53" s="59"/>
      <c r="AE53" s="59">
        <v>4</v>
      </c>
      <c r="AF53" s="59"/>
      <c r="AG53" s="59">
        <v>5</v>
      </c>
      <c r="AH53" s="59"/>
      <c r="AI53" s="59">
        <v>3</v>
      </c>
      <c r="AJ53" s="59"/>
      <c r="AK53" s="59">
        <v>4</v>
      </c>
      <c r="AL53" s="59"/>
      <c r="AM53" s="59">
        <v>3</v>
      </c>
      <c r="AN53" s="59"/>
      <c r="AO53" s="58"/>
      <c r="AP53" s="58"/>
      <c r="AQ53" s="58"/>
      <c r="AR53" s="58"/>
      <c r="AS53" s="60"/>
      <c r="AT53" s="60"/>
      <c r="AU53" s="60"/>
      <c r="AV53" s="60"/>
    </row>
    <row r="54" spans="2:48" s="1" customFormat="1" ht="21" customHeight="1" x14ac:dyDescent="0.2">
      <c r="B54" s="61" t="s">
        <v>32</v>
      </c>
      <c r="C54" s="61"/>
      <c r="D54" s="61"/>
      <c r="E54" s="61"/>
      <c r="F54" s="61"/>
      <c r="G54" s="61"/>
      <c r="H54" s="61"/>
      <c r="I54" s="61"/>
      <c r="J54" s="61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67"/>
      <c r="AB54" s="68"/>
      <c r="AC54" s="67"/>
      <c r="AD54" s="68"/>
      <c r="AE54" s="67"/>
      <c r="AF54" s="68"/>
      <c r="AG54" s="67"/>
      <c r="AH54" s="68"/>
      <c r="AI54" s="67"/>
      <c r="AJ54" s="68"/>
      <c r="AK54" s="67"/>
      <c r="AL54" s="68"/>
      <c r="AM54" s="67"/>
      <c r="AN54" s="68"/>
      <c r="AO54" s="58"/>
      <c r="AP54" s="58"/>
      <c r="AQ54" s="58"/>
      <c r="AR54" s="58"/>
      <c r="AS54" s="62">
        <f>SUM(K54:AR54)</f>
        <v>0</v>
      </c>
      <c r="AT54" s="62"/>
      <c r="AU54" s="62"/>
      <c r="AV54" s="62"/>
    </row>
    <row r="55" spans="2:48" s="1" customFormat="1" ht="14.1" customHeight="1" x14ac:dyDescent="0.2">
      <c r="B55" s="63" t="s">
        <v>25</v>
      </c>
      <c r="C55" s="63"/>
      <c r="D55" s="63"/>
      <c r="E55" s="63"/>
      <c r="F55" s="63"/>
      <c r="G55" s="63"/>
      <c r="H55" s="63"/>
      <c r="I55" s="63"/>
      <c r="J55" s="63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6">
        <f>$AA$49*$AA$54</f>
        <v>0</v>
      </c>
      <c r="AB55" s="64"/>
      <c r="AC55" s="66">
        <f>$AC$49*$AC$54</f>
        <v>0</v>
      </c>
      <c r="AD55" s="64"/>
      <c r="AE55" s="66">
        <f>$AE$49*$AE$54</f>
        <v>0</v>
      </c>
      <c r="AF55" s="64"/>
      <c r="AG55" s="66">
        <f>$AG$49*$AG$54</f>
        <v>0</v>
      </c>
      <c r="AH55" s="64"/>
      <c r="AI55" s="66">
        <f>$AI$49*$AI$54</f>
        <v>0</v>
      </c>
      <c r="AJ55" s="64"/>
      <c r="AK55" s="66">
        <f>$AK$49*$AK$54</f>
        <v>0</v>
      </c>
      <c r="AL55" s="64"/>
      <c r="AM55" s="66">
        <f>$AM$49*$AM$54</f>
        <v>0</v>
      </c>
      <c r="AN55" s="64"/>
      <c r="AO55" s="64"/>
      <c r="AP55" s="64"/>
      <c r="AQ55" s="65"/>
      <c r="AR55" s="65"/>
      <c r="AS55" s="69">
        <f>SUM(K55:AR55)</f>
        <v>0</v>
      </c>
      <c r="AT55" s="65"/>
      <c r="AU55" s="65"/>
      <c r="AV55" s="65"/>
    </row>
    <row r="56" spans="2:48" s="1" customFormat="1" ht="15.95" customHeight="1" x14ac:dyDescent="0.2">
      <c r="B56" s="57" t="s">
        <v>23</v>
      </c>
      <c r="C56" s="57"/>
      <c r="D56" s="57"/>
      <c r="E56" s="57"/>
      <c r="F56" s="57"/>
      <c r="G56" s="57"/>
      <c r="H56" s="57"/>
      <c r="I56" s="57"/>
      <c r="J56" s="57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>
        <v>10</v>
      </c>
      <c r="AB56" s="59"/>
      <c r="AC56" s="59">
        <v>8</v>
      </c>
      <c r="AD56" s="59"/>
      <c r="AE56" s="59">
        <v>9</v>
      </c>
      <c r="AF56" s="59"/>
      <c r="AG56" s="59">
        <v>10</v>
      </c>
      <c r="AH56" s="59"/>
      <c r="AI56" s="59">
        <v>11</v>
      </c>
      <c r="AJ56" s="59"/>
      <c r="AK56" s="59">
        <v>11</v>
      </c>
      <c r="AL56" s="59"/>
      <c r="AM56" s="59">
        <v>11</v>
      </c>
      <c r="AN56" s="59"/>
      <c r="AO56" s="58"/>
      <c r="AP56" s="58"/>
      <c r="AQ56" s="58"/>
      <c r="AR56" s="58"/>
      <c r="AS56" s="60"/>
      <c r="AT56" s="60"/>
      <c r="AU56" s="60"/>
      <c r="AV56" s="60"/>
    </row>
    <row r="57" spans="2:48" s="1" customFormat="1" ht="21" customHeight="1" x14ac:dyDescent="0.2">
      <c r="B57" s="61" t="s">
        <v>26</v>
      </c>
      <c r="C57" s="61"/>
      <c r="D57" s="61"/>
      <c r="E57" s="61"/>
      <c r="F57" s="61"/>
      <c r="G57" s="61"/>
      <c r="H57" s="61"/>
      <c r="I57" s="61"/>
      <c r="J57" s="61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67"/>
      <c r="AB57" s="68"/>
      <c r="AC57" s="67"/>
      <c r="AD57" s="68"/>
      <c r="AE57" s="67"/>
      <c r="AF57" s="68"/>
      <c r="AG57" s="67"/>
      <c r="AH57" s="68"/>
      <c r="AI57" s="67"/>
      <c r="AJ57" s="68"/>
      <c r="AK57" s="67"/>
      <c r="AL57" s="68"/>
      <c r="AM57" s="67"/>
      <c r="AN57" s="68"/>
      <c r="AO57" s="58"/>
      <c r="AP57" s="58"/>
      <c r="AQ57" s="58"/>
      <c r="AR57" s="58"/>
      <c r="AS57" s="62">
        <f>SUM(K57:AR57)</f>
        <v>0</v>
      </c>
      <c r="AT57" s="62"/>
      <c r="AU57" s="62"/>
      <c r="AV57" s="62"/>
    </row>
    <row r="58" spans="2:48" s="1" customFormat="1" ht="14.1" customHeight="1" x14ac:dyDescent="0.2">
      <c r="B58" s="63" t="s">
        <v>25</v>
      </c>
      <c r="C58" s="63"/>
      <c r="D58" s="63"/>
      <c r="E58" s="63"/>
      <c r="F58" s="63"/>
      <c r="G58" s="63"/>
      <c r="H58" s="63"/>
      <c r="I58" s="63"/>
      <c r="J58" s="63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6">
        <f>$AA$49*$AA$57</f>
        <v>0</v>
      </c>
      <c r="AB58" s="64"/>
      <c r="AC58" s="66">
        <f>$AC$49*$AC$57</f>
        <v>0</v>
      </c>
      <c r="AD58" s="64"/>
      <c r="AE58" s="66">
        <f>$AE$49*$AE$57</f>
        <v>0</v>
      </c>
      <c r="AF58" s="64"/>
      <c r="AG58" s="66">
        <f>$AG$49*$AG$57</f>
        <v>0</v>
      </c>
      <c r="AH58" s="64"/>
      <c r="AI58" s="66">
        <f>$AI$49*$AI$57</f>
        <v>0</v>
      </c>
      <c r="AJ58" s="64"/>
      <c r="AK58" s="66">
        <f>$AK$49*$AK$57</f>
        <v>0</v>
      </c>
      <c r="AL58" s="64"/>
      <c r="AM58" s="66">
        <f>$AM$49*$AM$57</f>
        <v>0</v>
      </c>
      <c r="AN58" s="64"/>
      <c r="AO58" s="64"/>
      <c r="AP58" s="64"/>
      <c r="AQ58" s="65"/>
      <c r="AR58" s="65"/>
      <c r="AS58" s="69">
        <f>SUM(K58:AR58)</f>
        <v>0</v>
      </c>
      <c r="AT58" s="65"/>
      <c r="AU58" s="65"/>
      <c r="AV58" s="65"/>
    </row>
    <row r="59" spans="2:48" s="1" customFormat="1" ht="15.95" customHeight="1" x14ac:dyDescent="0.2">
      <c r="B59" s="57" t="s">
        <v>23</v>
      </c>
      <c r="C59" s="57"/>
      <c r="D59" s="57"/>
      <c r="E59" s="57"/>
      <c r="F59" s="57"/>
      <c r="G59" s="57"/>
      <c r="H59" s="57"/>
      <c r="I59" s="57"/>
      <c r="J59" s="57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>
        <v>6</v>
      </c>
      <c r="AB59" s="59"/>
      <c r="AC59" s="59">
        <v>3</v>
      </c>
      <c r="AD59" s="59"/>
      <c r="AE59" s="59">
        <v>6</v>
      </c>
      <c r="AF59" s="59"/>
      <c r="AG59" s="59">
        <v>4</v>
      </c>
      <c r="AH59" s="59"/>
      <c r="AI59" s="59">
        <v>4</v>
      </c>
      <c r="AJ59" s="59"/>
      <c r="AK59" s="59">
        <v>7</v>
      </c>
      <c r="AL59" s="59"/>
      <c r="AM59" s="59">
        <v>6</v>
      </c>
      <c r="AN59" s="59"/>
      <c r="AO59" s="58"/>
      <c r="AP59" s="58"/>
      <c r="AQ59" s="58"/>
      <c r="AR59" s="58"/>
      <c r="AS59" s="60"/>
      <c r="AT59" s="60"/>
      <c r="AU59" s="60"/>
      <c r="AV59" s="60"/>
    </row>
    <row r="60" spans="2:48" s="1" customFormat="1" ht="21" customHeight="1" x14ac:dyDescent="0.2">
      <c r="B60" s="61" t="s">
        <v>33</v>
      </c>
      <c r="C60" s="61"/>
      <c r="D60" s="61"/>
      <c r="E60" s="61"/>
      <c r="F60" s="61"/>
      <c r="G60" s="61"/>
      <c r="H60" s="61"/>
      <c r="I60" s="61"/>
      <c r="J60" s="61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67"/>
      <c r="AB60" s="68"/>
      <c r="AC60" s="67"/>
      <c r="AD60" s="68"/>
      <c r="AE60" s="67"/>
      <c r="AF60" s="68"/>
      <c r="AG60" s="67"/>
      <c r="AH60" s="68"/>
      <c r="AI60" s="67"/>
      <c r="AJ60" s="68"/>
      <c r="AK60" s="67"/>
      <c r="AL60" s="68"/>
      <c r="AM60" s="67"/>
      <c r="AN60" s="68"/>
      <c r="AO60" s="58"/>
      <c r="AP60" s="58"/>
      <c r="AQ60" s="58"/>
      <c r="AR60" s="58"/>
      <c r="AS60" s="62">
        <f>SUM(K60:AR60)</f>
        <v>0</v>
      </c>
      <c r="AT60" s="62"/>
      <c r="AU60" s="62"/>
      <c r="AV60" s="62"/>
    </row>
    <row r="61" spans="2:48" s="1" customFormat="1" ht="14.1" customHeight="1" x14ac:dyDescent="0.2">
      <c r="B61" s="63" t="s">
        <v>25</v>
      </c>
      <c r="C61" s="63"/>
      <c r="D61" s="63"/>
      <c r="E61" s="63"/>
      <c r="F61" s="63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6">
        <f>$AA$49*$AA$60</f>
        <v>0</v>
      </c>
      <c r="AB61" s="64"/>
      <c r="AC61" s="66">
        <f>$AC$49*$AC$60</f>
        <v>0</v>
      </c>
      <c r="AD61" s="64"/>
      <c r="AE61" s="66">
        <f>$AE$49*$AE$60</f>
        <v>0</v>
      </c>
      <c r="AF61" s="64"/>
      <c r="AG61" s="66">
        <f>$AG$49*$AG$60</f>
        <v>0</v>
      </c>
      <c r="AH61" s="64"/>
      <c r="AI61" s="66">
        <f>$AI$49*$AI$60</f>
        <v>0</v>
      </c>
      <c r="AJ61" s="64"/>
      <c r="AK61" s="66">
        <f>$AK$49*$AK$60</f>
        <v>0</v>
      </c>
      <c r="AL61" s="64"/>
      <c r="AM61" s="66">
        <f>$AM$49*$AM$60</f>
        <v>0</v>
      </c>
      <c r="AN61" s="64"/>
      <c r="AO61" s="64"/>
      <c r="AP61" s="64"/>
      <c r="AQ61" s="65"/>
      <c r="AR61" s="65"/>
      <c r="AS61" s="69">
        <f>SUM(K61:AR61)</f>
        <v>0</v>
      </c>
      <c r="AT61" s="65"/>
      <c r="AU61" s="65"/>
      <c r="AV61" s="65"/>
    </row>
    <row r="62" spans="2:48" s="1" customFormat="1" ht="15.95" customHeight="1" x14ac:dyDescent="0.2">
      <c r="B62" s="57" t="s">
        <v>23</v>
      </c>
      <c r="C62" s="57"/>
      <c r="D62" s="57"/>
      <c r="E62" s="57"/>
      <c r="F62" s="57"/>
      <c r="G62" s="57"/>
      <c r="H62" s="57"/>
      <c r="I62" s="57"/>
      <c r="J62" s="57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>
        <v>1</v>
      </c>
      <c r="AB62" s="59"/>
      <c r="AC62" s="59">
        <v>2</v>
      </c>
      <c r="AD62" s="59"/>
      <c r="AE62" s="59">
        <v>3</v>
      </c>
      <c r="AF62" s="59"/>
      <c r="AG62" s="59">
        <v>2</v>
      </c>
      <c r="AH62" s="59"/>
      <c r="AI62" s="59">
        <v>4</v>
      </c>
      <c r="AJ62" s="59"/>
      <c r="AK62" s="59">
        <v>6</v>
      </c>
      <c r="AL62" s="59"/>
      <c r="AM62" s="58"/>
      <c r="AN62" s="58"/>
      <c r="AO62" s="58"/>
      <c r="AP62" s="58"/>
      <c r="AQ62" s="58"/>
      <c r="AR62" s="58"/>
      <c r="AS62" s="60"/>
      <c r="AT62" s="60"/>
      <c r="AU62" s="60"/>
      <c r="AV62" s="60"/>
    </row>
    <row r="63" spans="2:48" s="1" customFormat="1" ht="21" customHeight="1" x14ac:dyDescent="0.2">
      <c r="B63" s="61" t="s">
        <v>34</v>
      </c>
      <c r="C63" s="61"/>
      <c r="D63" s="61"/>
      <c r="E63" s="61"/>
      <c r="F63" s="61"/>
      <c r="G63" s="61"/>
      <c r="H63" s="61"/>
      <c r="I63" s="61"/>
      <c r="J63" s="61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67"/>
      <c r="AB63" s="68"/>
      <c r="AC63" s="67"/>
      <c r="AD63" s="68"/>
      <c r="AE63" s="67"/>
      <c r="AF63" s="68"/>
      <c r="AG63" s="67"/>
      <c r="AH63" s="68"/>
      <c r="AI63" s="67"/>
      <c r="AJ63" s="68"/>
      <c r="AK63" s="67"/>
      <c r="AL63" s="68"/>
      <c r="AM63" s="67"/>
      <c r="AN63" s="68"/>
      <c r="AO63" s="58"/>
      <c r="AP63" s="58"/>
      <c r="AQ63" s="58"/>
      <c r="AR63" s="58"/>
      <c r="AS63" s="62">
        <f>SUM(K63:AR63)</f>
        <v>0</v>
      </c>
      <c r="AT63" s="62"/>
      <c r="AU63" s="62"/>
      <c r="AV63" s="62"/>
    </row>
    <row r="64" spans="2:48" s="1" customFormat="1" ht="14.1" customHeight="1" x14ac:dyDescent="0.2">
      <c r="B64" s="63" t="s">
        <v>25</v>
      </c>
      <c r="C64" s="63"/>
      <c r="D64" s="63"/>
      <c r="E64" s="63"/>
      <c r="F64" s="63"/>
      <c r="G64" s="63"/>
      <c r="H64" s="63"/>
      <c r="I64" s="63"/>
      <c r="J64" s="63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6">
        <f>$AA$49*$AA$63</f>
        <v>0</v>
      </c>
      <c r="AB64" s="64"/>
      <c r="AC64" s="66">
        <f>$AC$49*$AC$63</f>
        <v>0</v>
      </c>
      <c r="AD64" s="64"/>
      <c r="AE64" s="66">
        <f>$AE$49*$AE$63</f>
        <v>0</v>
      </c>
      <c r="AF64" s="64"/>
      <c r="AG64" s="66">
        <f>$AG$49*$AG$63</f>
        <v>0</v>
      </c>
      <c r="AH64" s="64"/>
      <c r="AI64" s="66">
        <f>$AI$49*$AI$63</f>
        <v>0</v>
      </c>
      <c r="AJ64" s="64"/>
      <c r="AK64" s="66">
        <f>$AK$49*$AK$63</f>
        <v>0</v>
      </c>
      <c r="AL64" s="64"/>
      <c r="AM64" s="66">
        <f>$AM$49*$AM$63</f>
        <v>0</v>
      </c>
      <c r="AN64" s="64"/>
      <c r="AO64" s="64"/>
      <c r="AP64" s="64"/>
      <c r="AQ64" s="65"/>
      <c r="AR64" s="65"/>
      <c r="AS64" s="69">
        <f>SUM(K64:AR64)</f>
        <v>0</v>
      </c>
      <c r="AT64" s="65"/>
      <c r="AU64" s="65"/>
      <c r="AV64" s="65"/>
    </row>
    <row r="65" spans="1:48" s="1" customFormat="1" ht="15.95" customHeight="1" x14ac:dyDescent="0.2">
      <c r="B65" s="57" t="s">
        <v>23</v>
      </c>
      <c r="C65" s="57"/>
      <c r="D65" s="57"/>
      <c r="E65" s="57"/>
      <c r="F65" s="57"/>
      <c r="G65" s="57"/>
      <c r="H65" s="57"/>
      <c r="I65" s="57"/>
      <c r="J65" s="57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>
        <v>1</v>
      </c>
      <c r="AB65" s="59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9">
        <v>4</v>
      </c>
      <c r="AN65" s="59"/>
      <c r="AO65" s="58"/>
      <c r="AP65" s="58"/>
      <c r="AQ65" s="58"/>
      <c r="AR65" s="58"/>
      <c r="AS65" s="60"/>
      <c r="AT65" s="60"/>
      <c r="AU65" s="60"/>
      <c r="AV65" s="60"/>
    </row>
    <row r="66" spans="1:48" s="1" customFormat="1" ht="21" customHeight="1" x14ac:dyDescent="0.2">
      <c r="B66" s="61" t="s">
        <v>28</v>
      </c>
      <c r="C66" s="61"/>
      <c r="D66" s="61"/>
      <c r="E66" s="61"/>
      <c r="F66" s="61"/>
      <c r="G66" s="61"/>
      <c r="H66" s="61"/>
      <c r="I66" s="61"/>
      <c r="J66" s="61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67"/>
      <c r="AB66" s="68"/>
      <c r="AC66" s="67"/>
      <c r="AD66" s="68"/>
      <c r="AE66" s="67"/>
      <c r="AF66" s="68"/>
      <c r="AG66" s="67"/>
      <c r="AH66" s="68"/>
      <c r="AI66" s="67"/>
      <c r="AJ66" s="68"/>
      <c r="AK66" s="67"/>
      <c r="AL66" s="68"/>
      <c r="AM66" s="67"/>
      <c r="AN66" s="68"/>
      <c r="AO66" s="58"/>
      <c r="AP66" s="58"/>
      <c r="AQ66" s="58"/>
      <c r="AR66" s="58"/>
      <c r="AS66" s="62">
        <f>SUM(K66:AR66)</f>
        <v>0</v>
      </c>
      <c r="AT66" s="62"/>
      <c r="AU66" s="62"/>
      <c r="AV66" s="62"/>
    </row>
    <row r="67" spans="1:48" s="1" customFormat="1" ht="14.1" customHeight="1" x14ac:dyDescent="0.2">
      <c r="B67" s="63" t="s">
        <v>25</v>
      </c>
      <c r="C67" s="63"/>
      <c r="D67" s="63"/>
      <c r="E67" s="63"/>
      <c r="F67" s="63"/>
      <c r="G67" s="63"/>
      <c r="H67" s="63"/>
      <c r="I67" s="63"/>
      <c r="J67" s="63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6">
        <f>$AA$49*$AA$66</f>
        <v>0</v>
      </c>
      <c r="AB67" s="64"/>
      <c r="AC67" s="66">
        <f>$AC$49*$AC$66</f>
        <v>0</v>
      </c>
      <c r="AD67" s="64"/>
      <c r="AE67" s="66">
        <f>$AE$49*$AE$66</f>
        <v>0</v>
      </c>
      <c r="AF67" s="64"/>
      <c r="AG67" s="66">
        <f>$AG$49*$AG$66</f>
        <v>0</v>
      </c>
      <c r="AH67" s="64"/>
      <c r="AI67" s="66">
        <f>$AI$49*$AI$66</f>
        <v>0</v>
      </c>
      <c r="AJ67" s="64"/>
      <c r="AK67" s="66">
        <f>$AK$49*$AK$66</f>
        <v>0</v>
      </c>
      <c r="AL67" s="64"/>
      <c r="AM67" s="66">
        <f>$AM$49*$AM$66</f>
        <v>0</v>
      </c>
      <c r="AN67" s="64"/>
      <c r="AO67" s="64"/>
      <c r="AP67" s="64"/>
      <c r="AQ67" s="65"/>
      <c r="AR67" s="65"/>
      <c r="AS67" s="69">
        <f>SUM(K67:AR67)</f>
        <v>0</v>
      </c>
      <c r="AT67" s="65"/>
      <c r="AU67" s="65"/>
      <c r="AV67" s="65"/>
    </row>
    <row r="68" spans="1:48" s="1" customFormat="1" ht="15.95" customHeight="1" x14ac:dyDescent="0.2">
      <c r="B68" s="57" t="s">
        <v>23</v>
      </c>
      <c r="C68" s="57"/>
      <c r="D68" s="57"/>
      <c r="E68" s="57"/>
      <c r="F68" s="57"/>
      <c r="G68" s="57"/>
      <c r="H68" s="57"/>
      <c r="I68" s="57"/>
      <c r="J68" s="57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>
        <v>4</v>
      </c>
      <c r="AB68" s="59"/>
      <c r="AC68" s="59">
        <v>5</v>
      </c>
      <c r="AD68" s="59"/>
      <c r="AE68" s="59">
        <v>3</v>
      </c>
      <c r="AF68" s="59"/>
      <c r="AG68" s="59">
        <v>2</v>
      </c>
      <c r="AH68" s="59"/>
      <c r="AI68" s="59">
        <v>1</v>
      </c>
      <c r="AJ68" s="59"/>
      <c r="AK68" s="59">
        <v>2</v>
      </c>
      <c r="AL68" s="59"/>
      <c r="AM68" s="59">
        <v>2</v>
      </c>
      <c r="AN68" s="59"/>
      <c r="AO68" s="58"/>
      <c r="AP68" s="58"/>
      <c r="AQ68" s="58"/>
      <c r="AR68" s="58"/>
      <c r="AS68" s="60"/>
      <c r="AT68" s="60"/>
      <c r="AU68" s="60"/>
      <c r="AV68" s="60"/>
    </row>
    <row r="69" spans="1:48" s="1" customFormat="1" ht="21" customHeight="1" x14ac:dyDescent="0.2">
      <c r="B69" s="61" t="s">
        <v>35</v>
      </c>
      <c r="C69" s="61"/>
      <c r="D69" s="61"/>
      <c r="E69" s="61"/>
      <c r="F69" s="61"/>
      <c r="G69" s="61"/>
      <c r="H69" s="61"/>
      <c r="I69" s="61"/>
      <c r="J69" s="61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67"/>
      <c r="AB69" s="68"/>
      <c r="AC69" s="67"/>
      <c r="AD69" s="68"/>
      <c r="AE69" s="67"/>
      <c r="AF69" s="68"/>
      <c r="AG69" s="67"/>
      <c r="AH69" s="68"/>
      <c r="AI69" s="67"/>
      <c r="AJ69" s="68"/>
      <c r="AK69" s="67"/>
      <c r="AL69" s="68"/>
      <c r="AM69" s="67"/>
      <c r="AN69" s="68"/>
      <c r="AO69" s="58"/>
      <c r="AP69" s="58"/>
      <c r="AQ69" s="58"/>
      <c r="AR69" s="58"/>
      <c r="AS69" s="62">
        <f>SUM(K69:AR69)</f>
        <v>0</v>
      </c>
      <c r="AT69" s="62"/>
      <c r="AU69" s="62"/>
      <c r="AV69" s="62"/>
    </row>
    <row r="70" spans="1:48" s="1" customFormat="1" ht="14.1" customHeight="1" x14ac:dyDescent="0.2">
      <c r="B70" s="63" t="s">
        <v>25</v>
      </c>
      <c r="C70" s="63"/>
      <c r="D70" s="63"/>
      <c r="E70" s="63"/>
      <c r="F70" s="63"/>
      <c r="G70" s="63"/>
      <c r="H70" s="63"/>
      <c r="I70" s="63"/>
      <c r="J70" s="63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6">
        <f>$AA$49*$AA$69</f>
        <v>0</v>
      </c>
      <c r="AB70" s="64"/>
      <c r="AC70" s="66">
        <f>$AC$49*$AC$69</f>
        <v>0</v>
      </c>
      <c r="AD70" s="64"/>
      <c r="AE70" s="66">
        <f>$AE$49*$AE$69</f>
        <v>0</v>
      </c>
      <c r="AF70" s="64"/>
      <c r="AG70" s="66">
        <f>$AG$49*$AG$69</f>
        <v>0</v>
      </c>
      <c r="AH70" s="64"/>
      <c r="AI70" s="66">
        <f>$AI$49*$AI$69</f>
        <v>0</v>
      </c>
      <c r="AJ70" s="64"/>
      <c r="AK70" s="66">
        <f>$AK$49*$AK$69</f>
        <v>0</v>
      </c>
      <c r="AL70" s="64"/>
      <c r="AM70" s="66">
        <f>$AM$49*$AM$69</f>
        <v>0</v>
      </c>
      <c r="AN70" s="64"/>
      <c r="AO70" s="64"/>
      <c r="AP70" s="64"/>
      <c r="AQ70" s="65"/>
      <c r="AR70" s="65"/>
      <c r="AS70" s="69">
        <f>SUM(K70:AR70)</f>
        <v>0</v>
      </c>
      <c r="AT70" s="65"/>
      <c r="AU70" s="65"/>
      <c r="AV70" s="65"/>
    </row>
    <row r="71" spans="1:48" s="5" customFormat="1" ht="6" customHeight="1" x14ac:dyDescent="0.25"/>
    <row r="72" spans="1:48" s="5" customFormat="1" ht="21" customHeight="1" x14ac:dyDescent="0.25">
      <c r="A72" s="19"/>
      <c r="B72" s="20" t="s">
        <v>14</v>
      </c>
      <c r="C72" s="20"/>
      <c r="D72" s="25" t="s">
        <v>15</v>
      </c>
      <c r="E72" s="25"/>
      <c r="F72" s="25"/>
      <c r="G72" s="25"/>
      <c r="H72" s="25"/>
      <c r="I72" s="25"/>
      <c r="J72" s="25"/>
      <c r="K72" s="30" t="s">
        <v>36</v>
      </c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1" t="s">
        <v>37</v>
      </c>
      <c r="AT72" s="31"/>
      <c r="AU72" s="31"/>
      <c r="AV72" s="31"/>
    </row>
    <row r="73" spans="1:48" s="1" customFormat="1" ht="21" customHeight="1" x14ac:dyDescent="0.2">
      <c r="A73" s="19"/>
      <c r="B73" s="21"/>
      <c r="C73" s="22"/>
      <c r="D73" s="26"/>
      <c r="E73" s="26"/>
      <c r="F73" s="26"/>
      <c r="G73" s="26"/>
      <c r="H73" s="26"/>
      <c r="I73" s="26"/>
      <c r="J73" s="27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2"/>
      <c r="AT73" s="33"/>
      <c r="AU73" s="33"/>
      <c r="AV73" s="34"/>
    </row>
    <row r="74" spans="1:48" s="1" customFormat="1" ht="21" customHeight="1" x14ac:dyDescent="0.2">
      <c r="A74" s="19"/>
      <c r="B74" s="21"/>
      <c r="C74" s="22"/>
      <c r="D74" s="26"/>
      <c r="E74" s="26"/>
      <c r="F74" s="26"/>
      <c r="G74" s="26"/>
      <c r="H74" s="26"/>
      <c r="I74" s="26"/>
      <c r="J74" s="27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40"/>
      <c r="AS74" s="32"/>
      <c r="AT74" s="33"/>
      <c r="AU74" s="33"/>
      <c r="AV74" s="34"/>
    </row>
    <row r="75" spans="1:48" s="1" customFormat="1" ht="21" customHeight="1" x14ac:dyDescent="0.2">
      <c r="A75" s="19"/>
      <c r="B75" s="21"/>
      <c r="C75" s="22"/>
      <c r="D75" s="26"/>
      <c r="E75" s="26"/>
      <c r="F75" s="26"/>
      <c r="G75" s="26"/>
      <c r="H75" s="26"/>
      <c r="I75" s="26"/>
      <c r="J75" s="27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40"/>
      <c r="AS75" s="32"/>
      <c r="AT75" s="33"/>
      <c r="AU75" s="33"/>
      <c r="AV75" s="34"/>
    </row>
    <row r="76" spans="1:48" s="1" customFormat="1" ht="21" customHeight="1" x14ac:dyDescent="0.2">
      <c r="A76" s="19"/>
      <c r="B76" s="21"/>
      <c r="C76" s="22"/>
      <c r="D76" s="26"/>
      <c r="E76" s="26"/>
      <c r="F76" s="26"/>
      <c r="G76" s="26"/>
      <c r="H76" s="26"/>
      <c r="I76" s="26"/>
      <c r="J76" s="27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AS76" s="35"/>
      <c r="AT76" s="36"/>
      <c r="AU76" s="36"/>
      <c r="AV76" s="37"/>
    </row>
    <row r="77" spans="1:48" s="1" customFormat="1" ht="15.95" customHeight="1" x14ac:dyDescent="0.25">
      <c r="B77" s="21"/>
      <c r="C77" s="22"/>
      <c r="D77" s="26"/>
      <c r="E77" s="26"/>
      <c r="F77" s="26"/>
      <c r="G77" s="26"/>
      <c r="H77" s="26"/>
      <c r="I77" s="26"/>
      <c r="J77" s="27"/>
      <c r="K77" s="43" t="s">
        <v>38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4" t="s">
        <v>19</v>
      </c>
      <c r="AT77" s="44"/>
      <c r="AU77" s="44"/>
      <c r="AV77" s="44"/>
    </row>
    <row r="78" spans="1:48" s="1" customFormat="1" ht="15.95" customHeight="1" x14ac:dyDescent="0.25">
      <c r="B78" s="23"/>
      <c r="C78" s="24"/>
      <c r="D78" s="28"/>
      <c r="E78" s="28"/>
      <c r="F78" s="28"/>
      <c r="G78" s="28"/>
      <c r="H78" s="28"/>
      <c r="I78" s="28"/>
      <c r="J78" s="29"/>
      <c r="K78" s="45" t="s">
        <v>39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70">
        <f>$AS$83</f>
        <v>0</v>
      </c>
      <c r="AT78" s="46"/>
      <c r="AU78" s="46"/>
      <c r="AV78" s="46"/>
    </row>
    <row r="79" spans="1:48" s="1" customFormat="1" ht="14.1" customHeight="1" x14ac:dyDescent="0.2">
      <c r="B79" s="47"/>
      <c r="C79" s="47"/>
      <c r="D79" s="48" t="s">
        <v>21</v>
      </c>
      <c r="E79" s="48"/>
      <c r="F79" s="48"/>
      <c r="G79" s="48"/>
      <c r="H79" s="48"/>
      <c r="I79" s="48"/>
      <c r="J79" s="48"/>
      <c r="K79" s="49">
        <v>80</v>
      </c>
      <c r="L79" s="49"/>
      <c r="M79" s="49">
        <v>86</v>
      </c>
      <c r="N79" s="49"/>
      <c r="O79" s="49">
        <v>92</v>
      </c>
      <c r="P79" s="49"/>
      <c r="Q79" s="49">
        <v>98</v>
      </c>
      <c r="R79" s="49"/>
      <c r="S79" s="49">
        <v>104</v>
      </c>
      <c r="T79" s="49"/>
      <c r="U79" s="49">
        <v>110</v>
      </c>
      <c r="V79" s="49"/>
      <c r="W79" s="49">
        <v>116</v>
      </c>
      <c r="X79" s="49"/>
      <c r="Y79" s="49">
        <v>122</v>
      </c>
      <c r="Z79" s="49"/>
      <c r="AA79" s="49">
        <v>128</v>
      </c>
      <c r="AB79" s="49"/>
      <c r="AC79" s="49">
        <v>134</v>
      </c>
      <c r="AD79" s="49"/>
      <c r="AE79" s="49">
        <v>140</v>
      </c>
      <c r="AF79" s="49"/>
      <c r="AG79" s="49">
        <v>146</v>
      </c>
      <c r="AH79" s="49"/>
      <c r="AI79" s="49">
        <v>152</v>
      </c>
      <c r="AJ79" s="49"/>
      <c r="AK79" s="49">
        <v>158</v>
      </c>
      <c r="AL79" s="49"/>
      <c r="AM79" s="49">
        <v>164</v>
      </c>
      <c r="AN79" s="49"/>
      <c r="AO79" s="49">
        <v>170</v>
      </c>
      <c r="AP79" s="49"/>
      <c r="AQ79" s="49">
        <v>176</v>
      </c>
      <c r="AR79" s="49"/>
      <c r="AS79" s="50"/>
      <c r="AT79" s="50"/>
      <c r="AU79" s="50"/>
      <c r="AV79" s="50"/>
    </row>
    <row r="80" spans="1:48" s="1" customFormat="1" ht="15.95" customHeight="1" x14ac:dyDescent="0.2">
      <c r="B80" s="51"/>
      <c r="C80" s="51"/>
      <c r="D80" s="52" t="s">
        <v>22</v>
      </c>
      <c r="E80" s="52"/>
      <c r="F80" s="52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5">
        <v>1850</v>
      </c>
      <c r="Z80" s="55"/>
      <c r="AA80" s="55">
        <v>1850</v>
      </c>
      <c r="AB80" s="55"/>
      <c r="AC80" s="55">
        <v>1850</v>
      </c>
      <c r="AD80" s="55"/>
      <c r="AE80" s="55">
        <v>1850</v>
      </c>
      <c r="AF80" s="55"/>
      <c r="AG80" s="55">
        <v>1850</v>
      </c>
      <c r="AH80" s="55"/>
      <c r="AI80" s="55">
        <v>1850</v>
      </c>
      <c r="AJ80" s="55"/>
      <c r="AK80" s="55">
        <v>1850</v>
      </c>
      <c r="AL80" s="55"/>
      <c r="AM80" s="53"/>
      <c r="AN80" s="53"/>
      <c r="AO80" s="53"/>
      <c r="AP80" s="53"/>
      <c r="AQ80" s="53"/>
      <c r="AR80" s="53"/>
      <c r="AS80" s="56"/>
      <c r="AT80" s="56"/>
      <c r="AU80" s="56"/>
      <c r="AV80" s="56"/>
    </row>
    <row r="81" spans="1:48" s="1" customFormat="1" ht="15.95" customHeight="1" x14ac:dyDescent="0.2">
      <c r="B81" s="57" t="s">
        <v>23</v>
      </c>
      <c r="C81" s="57"/>
      <c r="D81" s="57"/>
      <c r="E81" s="57"/>
      <c r="F81" s="57"/>
      <c r="G81" s="57"/>
      <c r="H81" s="57"/>
      <c r="I81" s="57"/>
      <c r="J81" s="57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>
        <v>16</v>
      </c>
      <c r="Z81" s="59"/>
      <c r="AA81" s="59">
        <v>14</v>
      </c>
      <c r="AB81" s="59"/>
      <c r="AC81" s="59">
        <v>15</v>
      </c>
      <c r="AD81" s="59"/>
      <c r="AE81" s="59">
        <v>11</v>
      </c>
      <c r="AF81" s="59"/>
      <c r="AG81" s="59">
        <v>17</v>
      </c>
      <c r="AH81" s="59"/>
      <c r="AI81" s="59">
        <v>17</v>
      </c>
      <c r="AJ81" s="59"/>
      <c r="AK81" s="59">
        <v>17</v>
      </c>
      <c r="AL81" s="59"/>
      <c r="AM81" s="58"/>
      <c r="AN81" s="58"/>
      <c r="AO81" s="58"/>
      <c r="AP81" s="58"/>
      <c r="AQ81" s="58"/>
      <c r="AR81" s="58"/>
      <c r="AS81" s="60"/>
      <c r="AT81" s="60"/>
      <c r="AU81" s="60"/>
      <c r="AV81" s="60"/>
    </row>
    <row r="82" spans="1:48" s="1" customFormat="1" ht="21" customHeight="1" x14ac:dyDescent="0.2">
      <c r="B82" s="61" t="s">
        <v>33</v>
      </c>
      <c r="C82" s="61"/>
      <c r="D82" s="61"/>
      <c r="E82" s="61"/>
      <c r="F82" s="61"/>
      <c r="G82" s="61"/>
      <c r="H82" s="61"/>
      <c r="I82" s="61"/>
      <c r="J82" s="61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67"/>
      <c r="Z82" s="68"/>
      <c r="AA82" s="67"/>
      <c r="AB82" s="68"/>
      <c r="AC82" s="67"/>
      <c r="AD82" s="68"/>
      <c r="AE82" s="67"/>
      <c r="AF82" s="68"/>
      <c r="AG82" s="67"/>
      <c r="AH82" s="68"/>
      <c r="AI82" s="67"/>
      <c r="AJ82" s="68"/>
      <c r="AK82" s="67"/>
      <c r="AL82" s="68"/>
      <c r="AM82" s="58"/>
      <c r="AN82" s="58"/>
      <c r="AO82" s="58"/>
      <c r="AP82" s="58"/>
      <c r="AQ82" s="58"/>
      <c r="AR82" s="58"/>
      <c r="AS82" s="62">
        <f>SUM(K82:AR82)</f>
        <v>0</v>
      </c>
      <c r="AT82" s="62"/>
      <c r="AU82" s="62"/>
      <c r="AV82" s="62"/>
    </row>
    <row r="83" spans="1:48" s="1" customFormat="1" ht="14.1" customHeight="1" x14ac:dyDescent="0.2">
      <c r="B83" s="63" t="s">
        <v>25</v>
      </c>
      <c r="C83" s="63"/>
      <c r="D83" s="63"/>
      <c r="E83" s="63"/>
      <c r="F83" s="63"/>
      <c r="G83" s="63"/>
      <c r="H83" s="63"/>
      <c r="I83" s="63"/>
      <c r="J83" s="63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6">
        <f>$Y$80*$Y$82</f>
        <v>0</v>
      </c>
      <c r="Z83" s="64"/>
      <c r="AA83" s="66">
        <f>$AA$80*$AA$82</f>
        <v>0</v>
      </c>
      <c r="AB83" s="64"/>
      <c r="AC83" s="66">
        <f>$AC$80*$AC$82</f>
        <v>0</v>
      </c>
      <c r="AD83" s="64"/>
      <c r="AE83" s="66">
        <f>$AE$80*$AE$82</f>
        <v>0</v>
      </c>
      <c r="AF83" s="64"/>
      <c r="AG83" s="66">
        <f>$AG$80*$AG$82</f>
        <v>0</v>
      </c>
      <c r="AH83" s="64"/>
      <c r="AI83" s="66">
        <f>$AI$80*$AI$82</f>
        <v>0</v>
      </c>
      <c r="AJ83" s="64"/>
      <c r="AK83" s="66">
        <f>$AK$80*$AK$82</f>
        <v>0</v>
      </c>
      <c r="AL83" s="64"/>
      <c r="AM83" s="64"/>
      <c r="AN83" s="64"/>
      <c r="AO83" s="64"/>
      <c r="AP83" s="64"/>
      <c r="AQ83" s="65"/>
      <c r="AR83" s="65"/>
      <c r="AS83" s="69">
        <f>SUM(K83:AR83)</f>
        <v>0</v>
      </c>
      <c r="AT83" s="65"/>
      <c r="AU83" s="65"/>
      <c r="AV83" s="65"/>
    </row>
    <row r="84" spans="1:48" s="5" customFormat="1" ht="6" customHeight="1" x14ac:dyDescent="0.25"/>
    <row r="85" spans="1:48" s="5" customFormat="1" ht="21" customHeight="1" x14ac:dyDescent="0.25">
      <c r="A85" s="19"/>
      <c r="B85" s="20" t="s">
        <v>14</v>
      </c>
      <c r="C85" s="20"/>
      <c r="D85" s="25" t="s">
        <v>15</v>
      </c>
      <c r="E85" s="25"/>
      <c r="F85" s="25"/>
      <c r="G85" s="25"/>
      <c r="H85" s="25"/>
      <c r="I85" s="25"/>
      <c r="J85" s="25"/>
      <c r="K85" s="30" t="s">
        <v>40</v>
      </c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1" t="s">
        <v>41</v>
      </c>
      <c r="AT85" s="31"/>
      <c r="AU85" s="31"/>
      <c r="AV85" s="31"/>
    </row>
    <row r="86" spans="1:48" s="1" customFormat="1" ht="21" customHeight="1" x14ac:dyDescent="0.2">
      <c r="A86" s="19"/>
      <c r="B86" s="21"/>
      <c r="C86" s="22"/>
      <c r="D86" s="26"/>
      <c r="E86" s="26"/>
      <c r="F86" s="26"/>
      <c r="G86" s="26"/>
      <c r="H86" s="26"/>
      <c r="I86" s="26"/>
      <c r="J86" s="27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2"/>
      <c r="AT86" s="33"/>
      <c r="AU86" s="33"/>
      <c r="AV86" s="34"/>
    </row>
    <row r="87" spans="1:48" s="1" customFormat="1" ht="21" customHeight="1" x14ac:dyDescent="0.2">
      <c r="A87" s="19"/>
      <c r="B87" s="21"/>
      <c r="C87" s="22"/>
      <c r="D87" s="26"/>
      <c r="E87" s="26"/>
      <c r="F87" s="26"/>
      <c r="G87" s="26"/>
      <c r="H87" s="26"/>
      <c r="I87" s="26"/>
      <c r="J87" s="27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40"/>
      <c r="AS87" s="32"/>
      <c r="AT87" s="33"/>
      <c r="AU87" s="33"/>
      <c r="AV87" s="34"/>
    </row>
    <row r="88" spans="1:48" s="1" customFormat="1" ht="21" customHeight="1" x14ac:dyDescent="0.2">
      <c r="A88" s="19"/>
      <c r="B88" s="21"/>
      <c r="C88" s="22"/>
      <c r="D88" s="26"/>
      <c r="E88" s="26"/>
      <c r="F88" s="26"/>
      <c r="G88" s="26"/>
      <c r="H88" s="26"/>
      <c r="I88" s="26"/>
      <c r="J88" s="27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AS88" s="32"/>
      <c r="AT88" s="33"/>
      <c r="AU88" s="33"/>
      <c r="AV88" s="34"/>
    </row>
    <row r="89" spans="1:48" s="1" customFormat="1" ht="21" customHeight="1" x14ac:dyDescent="0.2">
      <c r="A89" s="19"/>
      <c r="B89" s="21"/>
      <c r="C89" s="22"/>
      <c r="D89" s="26"/>
      <c r="E89" s="26"/>
      <c r="F89" s="26"/>
      <c r="G89" s="26"/>
      <c r="H89" s="26"/>
      <c r="I89" s="26"/>
      <c r="J89" s="27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2"/>
      <c r="AS89" s="35"/>
      <c r="AT89" s="36"/>
      <c r="AU89" s="36"/>
      <c r="AV89" s="37"/>
    </row>
    <row r="90" spans="1:48" s="1" customFormat="1" ht="15.95" customHeight="1" x14ac:dyDescent="0.25">
      <c r="B90" s="21"/>
      <c r="C90" s="22"/>
      <c r="D90" s="26"/>
      <c r="E90" s="26"/>
      <c r="F90" s="26"/>
      <c r="G90" s="26"/>
      <c r="H90" s="26"/>
      <c r="I90" s="26"/>
      <c r="J90" s="27"/>
      <c r="K90" s="43" t="s">
        <v>38</v>
      </c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4" t="s">
        <v>19</v>
      </c>
      <c r="AT90" s="44"/>
      <c r="AU90" s="44"/>
      <c r="AV90" s="44"/>
    </row>
    <row r="91" spans="1:48" s="1" customFormat="1" ht="15.95" customHeight="1" x14ac:dyDescent="0.25">
      <c r="B91" s="23"/>
      <c r="C91" s="24"/>
      <c r="D91" s="28"/>
      <c r="E91" s="28"/>
      <c r="F91" s="28"/>
      <c r="G91" s="28"/>
      <c r="H91" s="28"/>
      <c r="I91" s="28"/>
      <c r="J91" s="29"/>
      <c r="K91" s="45" t="s">
        <v>39</v>
      </c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70">
        <f>$AS$96</f>
        <v>0</v>
      </c>
      <c r="AT91" s="46"/>
      <c r="AU91" s="46"/>
      <c r="AV91" s="46"/>
    </row>
    <row r="92" spans="1:48" s="1" customFormat="1" ht="14.1" customHeight="1" x14ac:dyDescent="0.2">
      <c r="B92" s="47"/>
      <c r="C92" s="47"/>
      <c r="D92" s="48" t="s">
        <v>21</v>
      </c>
      <c r="E92" s="48"/>
      <c r="F92" s="48"/>
      <c r="G92" s="48"/>
      <c r="H92" s="48"/>
      <c r="I92" s="48"/>
      <c r="J92" s="48"/>
      <c r="K92" s="49">
        <v>80</v>
      </c>
      <c r="L92" s="49"/>
      <c r="M92" s="49">
        <v>86</v>
      </c>
      <c r="N92" s="49"/>
      <c r="O92" s="49">
        <v>92</v>
      </c>
      <c r="P92" s="49"/>
      <c r="Q92" s="49">
        <v>98</v>
      </c>
      <c r="R92" s="49"/>
      <c r="S92" s="49">
        <v>104</v>
      </c>
      <c r="T92" s="49"/>
      <c r="U92" s="49">
        <v>110</v>
      </c>
      <c r="V92" s="49"/>
      <c r="W92" s="49">
        <v>116</v>
      </c>
      <c r="X92" s="49"/>
      <c r="Y92" s="49">
        <v>122</v>
      </c>
      <c r="Z92" s="49"/>
      <c r="AA92" s="49">
        <v>128</v>
      </c>
      <c r="AB92" s="49"/>
      <c r="AC92" s="49">
        <v>134</v>
      </c>
      <c r="AD92" s="49"/>
      <c r="AE92" s="49">
        <v>140</v>
      </c>
      <c r="AF92" s="49"/>
      <c r="AG92" s="49">
        <v>146</v>
      </c>
      <c r="AH92" s="49"/>
      <c r="AI92" s="49">
        <v>152</v>
      </c>
      <c r="AJ92" s="49"/>
      <c r="AK92" s="49">
        <v>158</v>
      </c>
      <c r="AL92" s="49"/>
      <c r="AM92" s="49">
        <v>164</v>
      </c>
      <c r="AN92" s="49"/>
      <c r="AO92" s="49">
        <v>170</v>
      </c>
      <c r="AP92" s="49"/>
      <c r="AQ92" s="49">
        <v>176</v>
      </c>
      <c r="AR92" s="49"/>
      <c r="AS92" s="50"/>
      <c r="AT92" s="50"/>
      <c r="AU92" s="50"/>
      <c r="AV92" s="50"/>
    </row>
    <row r="93" spans="1:48" s="1" customFormat="1" ht="15.95" customHeight="1" x14ac:dyDescent="0.2">
      <c r="B93" s="51"/>
      <c r="C93" s="51"/>
      <c r="D93" s="52" t="s">
        <v>22</v>
      </c>
      <c r="E93" s="52"/>
      <c r="F93" s="52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5">
        <v>1850</v>
      </c>
      <c r="Z93" s="55"/>
      <c r="AA93" s="55">
        <v>1850</v>
      </c>
      <c r="AB93" s="55"/>
      <c r="AC93" s="55">
        <v>1850</v>
      </c>
      <c r="AD93" s="55"/>
      <c r="AE93" s="55">
        <v>1850</v>
      </c>
      <c r="AF93" s="55"/>
      <c r="AG93" s="55">
        <v>1850</v>
      </c>
      <c r="AH93" s="55"/>
      <c r="AI93" s="55">
        <v>1850</v>
      </c>
      <c r="AJ93" s="55"/>
      <c r="AK93" s="55">
        <v>1850</v>
      </c>
      <c r="AL93" s="55"/>
      <c r="AM93" s="53"/>
      <c r="AN93" s="53"/>
      <c r="AO93" s="53"/>
      <c r="AP93" s="53"/>
      <c r="AQ93" s="53"/>
      <c r="AR93" s="53"/>
      <c r="AS93" s="56"/>
      <c r="AT93" s="56"/>
      <c r="AU93" s="56"/>
      <c r="AV93" s="56"/>
    </row>
    <row r="94" spans="1:48" s="1" customFormat="1" ht="15.95" customHeight="1" x14ac:dyDescent="0.2">
      <c r="B94" s="57" t="s">
        <v>23</v>
      </c>
      <c r="C94" s="57"/>
      <c r="D94" s="57"/>
      <c r="E94" s="57"/>
      <c r="F94" s="57"/>
      <c r="G94" s="57"/>
      <c r="H94" s="57"/>
      <c r="I94" s="57"/>
      <c r="J94" s="57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>
        <v>16</v>
      </c>
      <c r="Z94" s="59"/>
      <c r="AA94" s="59">
        <v>18</v>
      </c>
      <c r="AB94" s="59"/>
      <c r="AC94" s="59">
        <v>14</v>
      </c>
      <c r="AD94" s="59"/>
      <c r="AE94" s="59">
        <v>18</v>
      </c>
      <c r="AF94" s="59"/>
      <c r="AG94" s="59">
        <v>17</v>
      </c>
      <c r="AH94" s="59"/>
      <c r="AI94" s="59">
        <v>17</v>
      </c>
      <c r="AJ94" s="59"/>
      <c r="AK94" s="59">
        <v>17</v>
      </c>
      <c r="AL94" s="59"/>
      <c r="AM94" s="58"/>
      <c r="AN94" s="58"/>
      <c r="AO94" s="58"/>
      <c r="AP94" s="58"/>
      <c r="AQ94" s="58"/>
      <c r="AR94" s="58"/>
      <c r="AS94" s="60"/>
      <c r="AT94" s="60"/>
      <c r="AU94" s="60"/>
      <c r="AV94" s="60"/>
    </row>
    <row r="95" spans="1:48" s="1" customFormat="1" ht="21" customHeight="1" x14ac:dyDescent="0.2">
      <c r="B95" s="61" t="s">
        <v>24</v>
      </c>
      <c r="C95" s="61"/>
      <c r="D95" s="61"/>
      <c r="E95" s="61"/>
      <c r="F95" s="61"/>
      <c r="G95" s="61"/>
      <c r="H95" s="61"/>
      <c r="I95" s="61"/>
      <c r="J95" s="61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67"/>
      <c r="Z95" s="68"/>
      <c r="AA95" s="67"/>
      <c r="AB95" s="68"/>
      <c r="AC95" s="67"/>
      <c r="AD95" s="68"/>
      <c r="AE95" s="67"/>
      <c r="AF95" s="68"/>
      <c r="AG95" s="67"/>
      <c r="AH95" s="68"/>
      <c r="AI95" s="67"/>
      <c r="AJ95" s="68"/>
      <c r="AK95" s="67"/>
      <c r="AL95" s="68"/>
      <c r="AM95" s="58"/>
      <c r="AN95" s="58"/>
      <c r="AO95" s="58"/>
      <c r="AP95" s="58"/>
      <c r="AQ95" s="58"/>
      <c r="AR95" s="58"/>
      <c r="AS95" s="62">
        <f>SUM(K95:AR95)</f>
        <v>0</v>
      </c>
      <c r="AT95" s="62"/>
      <c r="AU95" s="62"/>
      <c r="AV95" s="62"/>
    </row>
    <row r="96" spans="1:48" s="1" customFormat="1" ht="14.1" customHeight="1" x14ac:dyDescent="0.2">
      <c r="B96" s="63" t="s">
        <v>25</v>
      </c>
      <c r="C96" s="63"/>
      <c r="D96" s="63"/>
      <c r="E96" s="63"/>
      <c r="F96" s="63"/>
      <c r="G96" s="63"/>
      <c r="H96" s="63"/>
      <c r="I96" s="63"/>
      <c r="J96" s="63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6">
        <f>$Y$93*$Y$95</f>
        <v>0</v>
      </c>
      <c r="Z96" s="64"/>
      <c r="AA96" s="66">
        <f>$AA$93*$AA$95</f>
        <v>0</v>
      </c>
      <c r="AB96" s="64"/>
      <c r="AC96" s="66">
        <f>$AC$93*$AC$95</f>
        <v>0</v>
      </c>
      <c r="AD96" s="64"/>
      <c r="AE96" s="66">
        <f>$AE$93*$AE$95</f>
        <v>0</v>
      </c>
      <c r="AF96" s="64"/>
      <c r="AG96" s="66">
        <f>$AG$93*$AG$95</f>
        <v>0</v>
      </c>
      <c r="AH96" s="64"/>
      <c r="AI96" s="66">
        <f>$AI$93*$AI$95</f>
        <v>0</v>
      </c>
      <c r="AJ96" s="64"/>
      <c r="AK96" s="66">
        <f>$AK$93*$AK$95</f>
        <v>0</v>
      </c>
      <c r="AL96" s="64"/>
      <c r="AM96" s="64"/>
      <c r="AN96" s="64"/>
      <c r="AO96" s="64"/>
      <c r="AP96" s="64"/>
      <c r="AQ96" s="65"/>
      <c r="AR96" s="65"/>
      <c r="AS96" s="69">
        <f>SUM(K96:AR96)</f>
        <v>0</v>
      </c>
      <c r="AT96" s="65"/>
      <c r="AU96" s="65"/>
      <c r="AV96" s="65"/>
    </row>
    <row r="97" spans="1:48" s="1" customFormat="1" ht="6.95" customHeight="1" x14ac:dyDescent="0.2"/>
    <row r="98" spans="1:48" s="1" customFormat="1" ht="21.95" customHeight="1" x14ac:dyDescent="0.2">
      <c r="B98" s="18" t="s">
        <v>42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</row>
    <row r="99" spans="1:48" s="5" customFormat="1" ht="6" customHeight="1" x14ac:dyDescent="0.25"/>
    <row r="100" spans="1:48" s="5" customFormat="1" ht="21" customHeight="1" x14ac:dyDescent="0.25">
      <c r="A100" s="19"/>
      <c r="B100" s="20" t="s">
        <v>14</v>
      </c>
      <c r="C100" s="20"/>
      <c r="D100" s="25" t="s">
        <v>15</v>
      </c>
      <c r="E100" s="25"/>
      <c r="F100" s="25"/>
      <c r="G100" s="25"/>
      <c r="H100" s="25"/>
      <c r="I100" s="25"/>
      <c r="J100" s="25"/>
      <c r="K100" s="30" t="s">
        <v>43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1" t="s">
        <v>44</v>
      </c>
      <c r="AT100" s="31"/>
      <c r="AU100" s="31"/>
      <c r="AV100" s="31"/>
    </row>
    <row r="101" spans="1:48" s="1" customFormat="1" ht="21" customHeight="1" x14ac:dyDescent="0.2">
      <c r="A101" s="19"/>
      <c r="B101" s="21"/>
      <c r="C101" s="22"/>
      <c r="D101" s="26"/>
      <c r="E101" s="26"/>
      <c r="F101" s="26"/>
      <c r="G101" s="26"/>
      <c r="H101" s="26"/>
      <c r="I101" s="26"/>
      <c r="J101" s="27"/>
      <c r="K101" s="38" t="s">
        <v>45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2"/>
      <c r="AT101" s="33"/>
      <c r="AU101" s="33"/>
      <c r="AV101" s="34"/>
    </row>
    <row r="102" spans="1:48" s="1" customFormat="1" ht="21" customHeight="1" x14ac:dyDescent="0.2">
      <c r="A102" s="19"/>
      <c r="B102" s="21"/>
      <c r="C102" s="22"/>
      <c r="D102" s="26"/>
      <c r="E102" s="26"/>
      <c r="F102" s="26"/>
      <c r="G102" s="26"/>
      <c r="H102" s="26"/>
      <c r="I102" s="26"/>
      <c r="J102" s="27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0"/>
      <c r="AS102" s="32"/>
      <c r="AT102" s="33"/>
      <c r="AU102" s="33"/>
      <c r="AV102" s="34"/>
    </row>
    <row r="103" spans="1:48" s="1" customFormat="1" ht="21" customHeight="1" x14ac:dyDescent="0.2">
      <c r="A103" s="19"/>
      <c r="B103" s="21"/>
      <c r="C103" s="22"/>
      <c r="D103" s="26"/>
      <c r="E103" s="26"/>
      <c r="F103" s="26"/>
      <c r="G103" s="26"/>
      <c r="H103" s="26"/>
      <c r="I103" s="26"/>
      <c r="J103" s="27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40"/>
      <c r="AS103" s="32"/>
      <c r="AT103" s="33"/>
      <c r="AU103" s="33"/>
      <c r="AV103" s="34"/>
    </row>
    <row r="104" spans="1:48" s="1" customFormat="1" ht="21" customHeight="1" x14ac:dyDescent="0.2">
      <c r="A104" s="19"/>
      <c r="B104" s="21"/>
      <c r="C104" s="22"/>
      <c r="D104" s="26"/>
      <c r="E104" s="26"/>
      <c r="F104" s="26"/>
      <c r="G104" s="26"/>
      <c r="H104" s="26"/>
      <c r="I104" s="26"/>
      <c r="J104" s="27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2"/>
      <c r="AS104" s="35"/>
      <c r="AT104" s="36"/>
      <c r="AU104" s="36"/>
      <c r="AV104" s="37"/>
    </row>
    <row r="105" spans="1:48" s="1" customFormat="1" ht="15.95" customHeight="1" x14ac:dyDescent="0.25">
      <c r="B105" s="21"/>
      <c r="C105" s="22"/>
      <c r="D105" s="26"/>
      <c r="E105" s="26"/>
      <c r="F105" s="26"/>
      <c r="G105" s="26"/>
      <c r="H105" s="26"/>
      <c r="I105" s="26"/>
      <c r="J105" s="27"/>
      <c r="K105" s="43" t="s">
        <v>46</v>
      </c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4" t="s">
        <v>19</v>
      </c>
      <c r="AT105" s="44"/>
      <c r="AU105" s="44"/>
      <c r="AV105" s="44"/>
    </row>
    <row r="106" spans="1:48" s="1" customFormat="1" ht="15.95" customHeight="1" x14ac:dyDescent="0.25">
      <c r="B106" s="23"/>
      <c r="C106" s="24"/>
      <c r="D106" s="28"/>
      <c r="E106" s="28"/>
      <c r="F106" s="28"/>
      <c r="G106" s="28"/>
      <c r="H106" s="28"/>
      <c r="I106" s="28"/>
      <c r="J106" s="29"/>
      <c r="K106" s="45" t="s">
        <v>47</v>
      </c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70">
        <f>$AS$111+$AS$114+$AS$117+$AS$120+$AS$123+$AS$126</f>
        <v>0</v>
      </c>
      <c r="AT106" s="46"/>
      <c r="AU106" s="46"/>
      <c r="AV106" s="46"/>
    </row>
    <row r="107" spans="1:48" s="1" customFormat="1" ht="14.1" customHeight="1" x14ac:dyDescent="0.2">
      <c r="B107" s="47"/>
      <c r="C107" s="47"/>
      <c r="D107" s="48" t="s">
        <v>21</v>
      </c>
      <c r="E107" s="48"/>
      <c r="F107" s="48"/>
      <c r="G107" s="48"/>
      <c r="H107" s="48"/>
      <c r="I107" s="48"/>
      <c r="J107" s="48"/>
      <c r="K107" s="49">
        <v>80</v>
      </c>
      <c r="L107" s="49"/>
      <c r="M107" s="49">
        <v>86</v>
      </c>
      <c r="N107" s="49"/>
      <c r="O107" s="49">
        <v>92</v>
      </c>
      <c r="P107" s="49"/>
      <c r="Q107" s="49">
        <v>98</v>
      </c>
      <c r="R107" s="49"/>
      <c r="S107" s="49">
        <v>104</v>
      </c>
      <c r="T107" s="49"/>
      <c r="U107" s="49">
        <v>110</v>
      </c>
      <c r="V107" s="49"/>
      <c r="W107" s="49">
        <v>116</v>
      </c>
      <c r="X107" s="49"/>
      <c r="Y107" s="49">
        <v>122</v>
      </c>
      <c r="Z107" s="49"/>
      <c r="AA107" s="49">
        <v>128</v>
      </c>
      <c r="AB107" s="49"/>
      <c r="AC107" s="49">
        <v>134</v>
      </c>
      <c r="AD107" s="49"/>
      <c r="AE107" s="49">
        <v>140</v>
      </c>
      <c r="AF107" s="49"/>
      <c r="AG107" s="49">
        <v>146</v>
      </c>
      <c r="AH107" s="49"/>
      <c r="AI107" s="49">
        <v>152</v>
      </c>
      <c r="AJ107" s="49"/>
      <c r="AK107" s="49">
        <v>158</v>
      </c>
      <c r="AL107" s="49"/>
      <c r="AM107" s="49">
        <v>164</v>
      </c>
      <c r="AN107" s="49"/>
      <c r="AO107" s="49">
        <v>170</v>
      </c>
      <c r="AP107" s="49"/>
      <c r="AQ107" s="49">
        <v>176</v>
      </c>
      <c r="AR107" s="49"/>
      <c r="AS107" s="50"/>
      <c r="AT107" s="50"/>
      <c r="AU107" s="50"/>
      <c r="AV107" s="50"/>
    </row>
    <row r="108" spans="1:48" s="1" customFormat="1" ht="15.95" customHeight="1" x14ac:dyDescent="0.2">
      <c r="B108" s="51"/>
      <c r="C108" s="51"/>
      <c r="D108" s="52" t="s">
        <v>22</v>
      </c>
      <c r="E108" s="52"/>
      <c r="F108" s="52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4">
        <v>400</v>
      </c>
      <c r="V108" s="54"/>
      <c r="W108" s="54">
        <v>400</v>
      </c>
      <c r="X108" s="54"/>
      <c r="Y108" s="54">
        <v>400</v>
      </c>
      <c r="Z108" s="54"/>
      <c r="AA108" s="54">
        <v>500</v>
      </c>
      <c r="AB108" s="54"/>
      <c r="AC108" s="54">
        <v>500</v>
      </c>
      <c r="AD108" s="54"/>
      <c r="AE108" s="54">
        <v>500</v>
      </c>
      <c r="AF108" s="54"/>
      <c r="AG108" s="54">
        <v>500</v>
      </c>
      <c r="AH108" s="54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6"/>
      <c r="AT108" s="56"/>
      <c r="AU108" s="56"/>
      <c r="AV108" s="56"/>
    </row>
    <row r="109" spans="1:48" s="1" customFormat="1" ht="15.95" customHeight="1" x14ac:dyDescent="0.2">
      <c r="B109" s="57" t="s">
        <v>23</v>
      </c>
      <c r="C109" s="57"/>
      <c r="D109" s="57"/>
      <c r="E109" s="57"/>
      <c r="F109" s="57"/>
      <c r="G109" s="57"/>
      <c r="H109" s="57"/>
      <c r="I109" s="57"/>
      <c r="J109" s="57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60"/>
      <c r="AT109" s="60"/>
      <c r="AU109" s="60"/>
      <c r="AV109" s="60"/>
    </row>
    <row r="110" spans="1:48" s="1" customFormat="1" ht="21" customHeight="1" x14ac:dyDescent="0.2">
      <c r="B110" s="61" t="s">
        <v>48</v>
      </c>
      <c r="C110" s="61"/>
      <c r="D110" s="61"/>
      <c r="E110" s="61"/>
      <c r="F110" s="61"/>
      <c r="G110" s="61"/>
      <c r="H110" s="61"/>
      <c r="I110" s="61"/>
      <c r="J110" s="61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67"/>
      <c r="V110" s="68"/>
      <c r="W110" s="67"/>
      <c r="X110" s="68"/>
      <c r="Y110" s="67"/>
      <c r="Z110" s="68"/>
      <c r="AA110" s="67"/>
      <c r="AB110" s="68"/>
      <c r="AC110" s="67"/>
      <c r="AD110" s="68"/>
      <c r="AE110" s="67"/>
      <c r="AF110" s="68"/>
      <c r="AG110" s="67"/>
      <c r="AH110" s="6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62">
        <f>SUM(K110:AR110)</f>
        <v>0</v>
      </c>
      <c r="AT110" s="62"/>
      <c r="AU110" s="62"/>
      <c r="AV110" s="62"/>
    </row>
    <row r="111" spans="1:48" s="1" customFormat="1" ht="14.1" customHeight="1" x14ac:dyDescent="0.2">
      <c r="B111" s="63" t="s">
        <v>25</v>
      </c>
      <c r="C111" s="63"/>
      <c r="D111" s="63"/>
      <c r="E111" s="63"/>
      <c r="F111" s="63"/>
      <c r="G111" s="63"/>
      <c r="H111" s="63"/>
      <c r="I111" s="63"/>
      <c r="J111" s="63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6">
        <f>$U$108*$U$110</f>
        <v>0</v>
      </c>
      <c r="V111" s="64"/>
      <c r="W111" s="66">
        <f>$W$108*$W$110</f>
        <v>0</v>
      </c>
      <c r="X111" s="64"/>
      <c r="Y111" s="66">
        <f>$Y$108*$Y$110</f>
        <v>0</v>
      </c>
      <c r="Z111" s="64"/>
      <c r="AA111" s="66">
        <f>$AA$108*$AA$110</f>
        <v>0</v>
      </c>
      <c r="AB111" s="64"/>
      <c r="AC111" s="66">
        <f>$AC$108*$AC$110</f>
        <v>0</v>
      </c>
      <c r="AD111" s="64"/>
      <c r="AE111" s="66">
        <f>$AE$108*$AE$110</f>
        <v>0</v>
      </c>
      <c r="AF111" s="64"/>
      <c r="AG111" s="66">
        <f>$AG$108*$AG$110</f>
        <v>0</v>
      </c>
      <c r="AH111" s="64"/>
      <c r="AI111" s="64"/>
      <c r="AJ111" s="64"/>
      <c r="AK111" s="64"/>
      <c r="AL111" s="64"/>
      <c r="AM111" s="64"/>
      <c r="AN111" s="64"/>
      <c r="AO111" s="64"/>
      <c r="AP111" s="64"/>
      <c r="AQ111" s="65"/>
      <c r="AR111" s="65"/>
      <c r="AS111" s="69">
        <f>SUM(K111:AR111)</f>
        <v>0</v>
      </c>
      <c r="AT111" s="65"/>
      <c r="AU111" s="65"/>
      <c r="AV111" s="65"/>
    </row>
    <row r="112" spans="1:48" s="1" customFormat="1" ht="15.95" customHeight="1" x14ac:dyDescent="0.2">
      <c r="B112" s="57" t="s">
        <v>23</v>
      </c>
      <c r="C112" s="57"/>
      <c r="D112" s="57"/>
      <c r="E112" s="57"/>
      <c r="F112" s="57"/>
      <c r="G112" s="57"/>
      <c r="H112" s="57"/>
      <c r="I112" s="57"/>
      <c r="J112" s="57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60"/>
      <c r="AT112" s="60"/>
      <c r="AU112" s="60"/>
      <c r="AV112" s="60"/>
    </row>
    <row r="113" spans="1:48" s="1" customFormat="1" ht="21" customHeight="1" x14ac:dyDescent="0.2">
      <c r="B113" s="61" t="s">
        <v>49</v>
      </c>
      <c r="C113" s="61"/>
      <c r="D113" s="61"/>
      <c r="E113" s="61"/>
      <c r="F113" s="61"/>
      <c r="G113" s="61"/>
      <c r="H113" s="61"/>
      <c r="I113" s="61"/>
      <c r="J113" s="61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67"/>
      <c r="V113" s="68"/>
      <c r="W113" s="67"/>
      <c r="X113" s="68"/>
      <c r="Y113" s="67"/>
      <c r="Z113" s="68"/>
      <c r="AA113" s="67"/>
      <c r="AB113" s="68"/>
      <c r="AC113" s="67"/>
      <c r="AD113" s="68"/>
      <c r="AE113" s="67"/>
      <c r="AF113" s="68"/>
      <c r="AG113" s="67"/>
      <c r="AH113" s="6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62">
        <f>SUM(K113:AR113)</f>
        <v>0</v>
      </c>
      <c r="AT113" s="62"/>
      <c r="AU113" s="62"/>
      <c r="AV113" s="62"/>
    </row>
    <row r="114" spans="1:48" s="1" customFormat="1" ht="14.1" customHeight="1" x14ac:dyDescent="0.2">
      <c r="B114" s="63" t="s">
        <v>25</v>
      </c>
      <c r="C114" s="63"/>
      <c r="D114" s="63"/>
      <c r="E114" s="63"/>
      <c r="F114" s="63"/>
      <c r="G114" s="63"/>
      <c r="H114" s="63"/>
      <c r="I114" s="63"/>
      <c r="J114" s="63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6">
        <f>$U$108*$U$113</f>
        <v>0</v>
      </c>
      <c r="V114" s="64"/>
      <c r="W114" s="66">
        <f>$W$108*$W$113</f>
        <v>0</v>
      </c>
      <c r="X114" s="64"/>
      <c r="Y114" s="66">
        <f>$Y$108*$Y$113</f>
        <v>0</v>
      </c>
      <c r="Z114" s="64"/>
      <c r="AA114" s="66">
        <f>$AA$108*$AA$113</f>
        <v>0</v>
      </c>
      <c r="AB114" s="64"/>
      <c r="AC114" s="66">
        <f>$AC$108*$AC$113</f>
        <v>0</v>
      </c>
      <c r="AD114" s="64"/>
      <c r="AE114" s="66">
        <f>$AE$108*$AE$113</f>
        <v>0</v>
      </c>
      <c r="AF114" s="64"/>
      <c r="AG114" s="66">
        <f>$AG$108*$AG$113</f>
        <v>0</v>
      </c>
      <c r="AH114" s="64"/>
      <c r="AI114" s="64"/>
      <c r="AJ114" s="64"/>
      <c r="AK114" s="64"/>
      <c r="AL114" s="64"/>
      <c r="AM114" s="64"/>
      <c r="AN114" s="64"/>
      <c r="AO114" s="64"/>
      <c r="AP114" s="64"/>
      <c r="AQ114" s="65"/>
      <c r="AR114" s="65"/>
      <c r="AS114" s="69">
        <f>SUM(K114:AR114)</f>
        <v>0</v>
      </c>
      <c r="AT114" s="65"/>
      <c r="AU114" s="65"/>
      <c r="AV114" s="65"/>
    </row>
    <row r="115" spans="1:48" s="1" customFormat="1" ht="15.95" customHeight="1" x14ac:dyDescent="0.2">
      <c r="B115" s="57" t="s">
        <v>23</v>
      </c>
      <c r="C115" s="57"/>
      <c r="D115" s="57"/>
      <c r="E115" s="57"/>
      <c r="F115" s="57"/>
      <c r="G115" s="57"/>
      <c r="H115" s="57"/>
      <c r="I115" s="57"/>
      <c r="J115" s="57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9">
        <v>11</v>
      </c>
      <c r="X115" s="59"/>
      <c r="Y115" s="59">
        <v>7</v>
      </c>
      <c r="Z115" s="59"/>
      <c r="AA115" s="59">
        <v>7</v>
      </c>
      <c r="AB115" s="59"/>
      <c r="AC115" s="59">
        <v>11</v>
      </c>
      <c r="AD115" s="59"/>
      <c r="AE115" s="59">
        <v>2</v>
      </c>
      <c r="AF115" s="59"/>
      <c r="AG115" s="59">
        <v>3</v>
      </c>
      <c r="AH115" s="59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60"/>
      <c r="AT115" s="60"/>
      <c r="AU115" s="60"/>
      <c r="AV115" s="60"/>
    </row>
    <row r="116" spans="1:48" s="1" customFormat="1" ht="21" customHeight="1" x14ac:dyDescent="0.2">
      <c r="B116" s="61" t="s">
        <v>50</v>
      </c>
      <c r="C116" s="61"/>
      <c r="D116" s="61"/>
      <c r="E116" s="61"/>
      <c r="F116" s="61"/>
      <c r="G116" s="61"/>
      <c r="H116" s="61"/>
      <c r="I116" s="61"/>
      <c r="J116" s="61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67"/>
      <c r="V116" s="68"/>
      <c r="W116" s="67"/>
      <c r="X116" s="68"/>
      <c r="Y116" s="67"/>
      <c r="Z116" s="68"/>
      <c r="AA116" s="67"/>
      <c r="AB116" s="68"/>
      <c r="AC116" s="67"/>
      <c r="AD116" s="68"/>
      <c r="AE116" s="67"/>
      <c r="AF116" s="68"/>
      <c r="AG116" s="67"/>
      <c r="AH116" s="6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62">
        <f>SUM(K116:AR116)</f>
        <v>0</v>
      </c>
      <c r="AT116" s="62"/>
      <c r="AU116" s="62"/>
      <c r="AV116" s="62"/>
    </row>
    <row r="117" spans="1:48" s="1" customFormat="1" ht="14.1" customHeight="1" x14ac:dyDescent="0.2">
      <c r="B117" s="63" t="s">
        <v>25</v>
      </c>
      <c r="C117" s="63"/>
      <c r="D117" s="63"/>
      <c r="E117" s="63"/>
      <c r="F117" s="63"/>
      <c r="G117" s="63"/>
      <c r="H117" s="63"/>
      <c r="I117" s="63"/>
      <c r="J117" s="63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6">
        <f>$U$108*$U$116</f>
        <v>0</v>
      </c>
      <c r="V117" s="64"/>
      <c r="W117" s="66">
        <f>$W$108*$W$116</f>
        <v>0</v>
      </c>
      <c r="X117" s="64"/>
      <c r="Y117" s="66">
        <f>$Y$108*$Y$116</f>
        <v>0</v>
      </c>
      <c r="Z117" s="64"/>
      <c r="AA117" s="66">
        <f>$AA$108*$AA$116</f>
        <v>0</v>
      </c>
      <c r="AB117" s="64"/>
      <c r="AC117" s="66">
        <f>$AC$108*$AC$116</f>
        <v>0</v>
      </c>
      <c r="AD117" s="64"/>
      <c r="AE117" s="66">
        <f>$AE$108*$AE$116</f>
        <v>0</v>
      </c>
      <c r="AF117" s="64"/>
      <c r="AG117" s="66">
        <f>$AG$108*$AG$116</f>
        <v>0</v>
      </c>
      <c r="AH117" s="64"/>
      <c r="AI117" s="64"/>
      <c r="AJ117" s="64"/>
      <c r="AK117" s="64"/>
      <c r="AL117" s="64"/>
      <c r="AM117" s="64"/>
      <c r="AN117" s="64"/>
      <c r="AO117" s="64"/>
      <c r="AP117" s="64"/>
      <c r="AQ117" s="65"/>
      <c r="AR117" s="65"/>
      <c r="AS117" s="69">
        <f>SUM(K117:AR117)</f>
        <v>0</v>
      </c>
      <c r="AT117" s="65"/>
      <c r="AU117" s="65"/>
      <c r="AV117" s="65"/>
    </row>
    <row r="118" spans="1:48" s="1" customFormat="1" ht="15.95" customHeight="1" x14ac:dyDescent="0.2">
      <c r="B118" s="57" t="s">
        <v>23</v>
      </c>
      <c r="C118" s="57"/>
      <c r="D118" s="57"/>
      <c r="E118" s="57"/>
      <c r="F118" s="57"/>
      <c r="G118" s="57"/>
      <c r="H118" s="57"/>
      <c r="I118" s="57"/>
      <c r="J118" s="57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9">
        <v>21</v>
      </c>
      <c r="X118" s="59"/>
      <c r="Y118" s="59">
        <v>30</v>
      </c>
      <c r="Z118" s="59"/>
      <c r="AA118" s="59">
        <v>25</v>
      </c>
      <c r="AB118" s="59"/>
      <c r="AC118" s="59">
        <v>33</v>
      </c>
      <c r="AD118" s="59"/>
      <c r="AE118" s="59">
        <v>33</v>
      </c>
      <c r="AF118" s="59"/>
      <c r="AG118" s="59">
        <v>15</v>
      </c>
      <c r="AH118" s="59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60"/>
      <c r="AT118" s="60"/>
      <c r="AU118" s="60"/>
      <c r="AV118" s="60"/>
    </row>
    <row r="119" spans="1:48" s="1" customFormat="1" ht="21" customHeight="1" x14ac:dyDescent="0.2">
      <c r="B119" s="61" t="s">
        <v>51</v>
      </c>
      <c r="C119" s="61"/>
      <c r="D119" s="61"/>
      <c r="E119" s="61"/>
      <c r="F119" s="61"/>
      <c r="G119" s="61"/>
      <c r="H119" s="61"/>
      <c r="I119" s="61"/>
      <c r="J119" s="61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67"/>
      <c r="V119" s="68"/>
      <c r="W119" s="67"/>
      <c r="X119" s="68"/>
      <c r="Y119" s="67"/>
      <c r="Z119" s="68"/>
      <c r="AA119" s="67"/>
      <c r="AB119" s="68"/>
      <c r="AC119" s="67"/>
      <c r="AD119" s="68"/>
      <c r="AE119" s="67"/>
      <c r="AF119" s="68"/>
      <c r="AG119" s="67"/>
      <c r="AH119" s="6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62">
        <f>SUM(K119:AR119)</f>
        <v>0</v>
      </c>
      <c r="AT119" s="62"/>
      <c r="AU119" s="62"/>
      <c r="AV119" s="62"/>
    </row>
    <row r="120" spans="1:48" s="1" customFormat="1" ht="14.1" customHeight="1" x14ac:dyDescent="0.2">
      <c r="B120" s="63" t="s">
        <v>25</v>
      </c>
      <c r="C120" s="63"/>
      <c r="D120" s="63"/>
      <c r="E120" s="63"/>
      <c r="F120" s="63"/>
      <c r="G120" s="63"/>
      <c r="H120" s="63"/>
      <c r="I120" s="63"/>
      <c r="J120" s="63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6">
        <f>$U$108*$U$119</f>
        <v>0</v>
      </c>
      <c r="V120" s="64"/>
      <c r="W120" s="66">
        <f>$W$108*$W$119</f>
        <v>0</v>
      </c>
      <c r="X120" s="64"/>
      <c r="Y120" s="66">
        <f>$Y$108*$Y$119</f>
        <v>0</v>
      </c>
      <c r="Z120" s="64"/>
      <c r="AA120" s="66">
        <f>$AA$108*$AA$119</f>
        <v>0</v>
      </c>
      <c r="AB120" s="64"/>
      <c r="AC120" s="66">
        <f>$AC$108*$AC$119</f>
        <v>0</v>
      </c>
      <c r="AD120" s="64"/>
      <c r="AE120" s="66">
        <f>$AE$108*$AE$119</f>
        <v>0</v>
      </c>
      <c r="AF120" s="64"/>
      <c r="AG120" s="66">
        <f>$AG$108*$AG$119</f>
        <v>0</v>
      </c>
      <c r="AH120" s="64"/>
      <c r="AI120" s="64"/>
      <c r="AJ120" s="64"/>
      <c r="AK120" s="64"/>
      <c r="AL120" s="64"/>
      <c r="AM120" s="64"/>
      <c r="AN120" s="64"/>
      <c r="AO120" s="64"/>
      <c r="AP120" s="64"/>
      <c r="AQ120" s="65"/>
      <c r="AR120" s="65"/>
      <c r="AS120" s="69">
        <f>SUM(K120:AR120)</f>
        <v>0</v>
      </c>
      <c r="AT120" s="65"/>
      <c r="AU120" s="65"/>
      <c r="AV120" s="65"/>
    </row>
    <row r="121" spans="1:48" s="1" customFormat="1" ht="15.95" customHeight="1" x14ac:dyDescent="0.2">
      <c r="B121" s="57" t="s">
        <v>23</v>
      </c>
      <c r="C121" s="57"/>
      <c r="D121" s="57"/>
      <c r="E121" s="57"/>
      <c r="F121" s="57"/>
      <c r="G121" s="57"/>
      <c r="H121" s="57"/>
      <c r="I121" s="57"/>
      <c r="J121" s="57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9">
        <v>5</v>
      </c>
      <c r="X121" s="59"/>
      <c r="Y121" s="59">
        <v>12</v>
      </c>
      <c r="Z121" s="59"/>
      <c r="AA121" s="59">
        <v>14</v>
      </c>
      <c r="AB121" s="59"/>
      <c r="AC121" s="59">
        <v>21</v>
      </c>
      <c r="AD121" s="59"/>
      <c r="AE121" s="59">
        <v>24</v>
      </c>
      <c r="AF121" s="59"/>
      <c r="AG121" s="59">
        <v>6</v>
      </c>
      <c r="AH121" s="59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60"/>
      <c r="AT121" s="60"/>
      <c r="AU121" s="60"/>
      <c r="AV121" s="60"/>
    </row>
    <row r="122" spans="1:48" s="1" customFormat="1" ht="21" customHeight="1" x14ac:dyDescent="0.2">
      <c r="B122" s="61" t="s">
        <v>52</v>
      </c>
      <c r="C122" s="61"/>
      <c r="D122" s="61"/>
      <c r="E122" s="61"/>
      <c r="F122" s="61"/>
      <c r="G122" s="61"/>
      <c r="H122" s="61"/>
      <c r="I122" s="61"/>
      <c r="J122" s="61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67"/>
      <c r="V122" s="68"/>
      <c r="W122" s="67"/>
      <c r="X122" s="68"/>
      <c r="Y122" s="67"/>
      <c r="Z122" s="68"/>
      <c r="AA122" s="67"/>
      <c r="AB122" s="68"/>
      <c r="AC122" s="67"/>
      <c r="AD122" s="68"/>
      <c r="AE122" s="67"/>
      <c r="AF122" s="68"/>
      <c r="AG122" s="67"/>
      <c r="AH122" s="6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62">
        <f>SUM(K122:AR122)</f>
        <v>0</v>
      </c>
      <c r="AT122" s="62"/>
      <c r="AU122" s="62"/>
      <c r="AV122" s="62"/>
    </row>
    <row r="123" spans="1:48" s="1" customFormat="1" ht="14.1" customHeight="1" x14ac:dyDescent="0.2">
      <c r="B123" s="63" t="s">
        <v>25</v>
      </c>
      <c r="C123" s="63"/>
      <c r="D123" s="63"/>
      <c r="E123" s="63"/>
      <c r="F123" s="63"/>
      <c r="G123" s="63"/>
      <c r="H123" s="63"/>
      <c r="I123" s="63"/>
      <c r="J123" s="63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6">
        <f>$U$108*$U$122</f>
        <v>0</v>
      </c>
      <c r="V123" s="64"/>
      <c r="W123" s="66">
        <f>$W$108*$W$122</f>
        <v>0</v>
      </c>
      <c r="X123" s="64"/>
      <c r="Y123" s="66">
        <f>$Y$108*$Y$122</f>
        <v>0</v>
      </c>
      <c r="Z123" s="64"/>
      <c r="AA123" s="66">
        <f>$AA$108*$AA$122</f>
        <v>0</v>
      </c>
      <c r="AB123" s="64"/>
      <c r="AC123" s="66">
        <f>$AC$108*$AC$122</f>
        <v>0</v>
      </c>
      <c r="AD123" s="64"/>
      <c r="AE123" s="66">
        <f>$AE$108*$AE$122</f>
        <v>0</v>
      </c>
      <c r="AF123" s="64"/>
      <c r="AG123" s="66">
        <f>$AG$108*$AG$122</f>
        <v>0</v>
      </c>
      <c r="AH123" s="64"/>
      <c r="AI123" s="64"/>
      <c r="AJ123" s="64"/>
      <c r="AK123" s="64"/>
      <c r="AL123" s="64"/>
      <c r="AM123" s="64"/>
      <c r="AN123" s="64"/>
      <c r="AO123" s="64"/>
      <c r="AP123" s="64"/>
      <c r="AQ123" s="65"/>
      <c r="AR123" s="65"/>
      <c r="AS123" s="69">
        <f>SUM(K123:AR123)</f>
        <v>0</v>
      </c>
      <c r="AT123" s="65"/>
      <c r="AU123" s="65"/>
      <c r="AV123" s="65"/>
    </row>
    <row r="124" spans="1:48" s="1" customFormat="1" ht="15.95" customHeight="1" x14ac:dyDescent="0.2">
      <c r="B124" s="57" t="s">
        <v>23</v>
      </c>
      <c r="C124" s="57"/>
      <c r="D124" s="57"/>
      <c r="E124" s="57"/>
      <c r="F124" s="57"/>
      <c r="G124" s="57"/>
      <c r="H124" s="57"/>
      <c r="I124" s="57"/>
      <c r="J124" s="57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9">
        <v>6</v>
      </c>
      <c r="AF124" s="59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60"/>
      <c r="AT124" s="60"/>
      <c r="AU124" s="60"/>
      <c r="AV124" s="60"/>
    </row>
    <row r="125" spans="1:48" s="1" customFormat="1" ht="21" customHeight="1" x14ac:dyDescent="0.2">
      <c r="B125" s="61" t="s">
        <v>53</v>
      </c>
      <c r="C125" s="61"/>
      <c r="D125" s="61"/>
      <c r="E125" s="61"/>
      <c r="F125" s="61"/>
      <c r="G125" s="61"/>
      <c r="H125" s="61"/>
      <c r="I125" s="61"/>
      <c r="J125" s="61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67"/>
      <c r="V125" s="68"/>
      <c r="W125" s="67"/>
      <c r="X125" s="68"/>
      <c r="Y125" s="67"/>
      <c r="Z125" s="68"/>
      <c r="AA125" s="67"/>
      <c r="AB125" s="68"/>
      <c r="AC125" s="67"/>
      <c r="AD125" s="68"/>
      <c r="AE125" s="67"/>
      <c r="AF125" s="68"/>
      <c r="AG125" s="67"/>
      <c r="AH125" s="6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62">
        <f>SUM(K125:AR125)</f>
        <v>0</v>
      </c>
      <c r="AT125" s="62"/>
      <c r="AU125" s="62"/>
      <c r="AV125" s="62"/>
    </row>
    <row r="126" spans="1:48" s="1" customFormat="1" ht="14.1" customHeight="1" x14ac:dyDescent="0.2">
      <c r="B126" s="63" t="s">
        <v>25</v>
      </c>
      <c r="C126" s="63"/>
      <c r="D126" s="63"/>
      <c r="E126" s="63"/>
      <c r="F126" s="63"/>
      <c r="G126" s="63"/>
      <c r="H126" s="63"/>
      <c r="I126" s="63"/>
      <c r="J126" s="63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6">
        <f>$U$108*$U$125</f>
        <v>0</v>
      </c>
      <c r="V126" s="64"/>
      <c r="W126" s="66">
        <f>$W$108*$W$125</f>
        <v>0</v>
      </c>
      <c r="X126" s="64"/>
      <c r="Y126" s="66">
        <f>$Y$108*$Y$125</f>
        <v>0</v>
      </c>
      <c r="Z126" s="64"/>
      <c r="AA126" s="66">
        <f>$AA$108*$AA$125</f>
        <v>0</v>
      </c>
      <c r="AB126" s="64"/>
      <c r="AC126" s="66">
        <f>$AC$108*$AC$125</f>
        <v>0</v>
      </c>
      <c r="AD126" s="64"/>
      <c r="AE126" s="66">
        <f>$AE$108*$AE$125</f>
        <v>0</v>
      </c>
      <c r="AF126" s="64"/>
      <c r="AG126" s="66">
        <f>$AG$108*$AG$125</f>
        <v>0</v>
      </c>
      <c r="AH126" s="64"/>
      <c r="AI126" s="64"/>
      <c r="AJ126" s="64"/>
      <c r="AK126" s="64"/>
      <c r="AL126" s="64"/>
      <c r="AM126" s="64"/>
      <c r="AN126" s="64"/>
      <c r="AO126" s="64"/>
      <c r="AP126" s="64"/>
      <c r="AQ126" s="65"/>
      <c r="AR126" s="65"/>
      <c r="AS126" s="69">
        <f>SUM(K126:AR126)</f>
        <v>0</v>
      </c>
      <c r="AT126" s="65"/>
      <c r="AU126" s="65"/>
      <c r="AV126" s="65"/>
    </row>
    <row r="127" spans="1:48" s="5" customFormat="1" ht="6" customHeight="1" x14ac:dyDescent="0.25"/>
    <row r="128" spans="1:48" s="5" customFormat="1" ht="21" customHeight="1" x14ac:dyDescent="0.25">
      <c r="A128" s="19"/>
      <c r="B128" s="20" t="s">
        <v>14</v>
      </c>
      <c r="C128" s="20"/>
      <c r="D128" s="25" t="s">
        <v>15</v>
      </c>
      <c r="E128" s="25"/>
      <c r="F128" s="25"/>
      <c r="G128" s="25"/>
      <c r="H128" s="25"/>
      <c r="I128" s="25"/>
      <c r="J128" s="25"/>
      <c r="K128" s="30" t="s">
        <v>54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1" t="s">
        <v>55</v>
      </c>
      <c r="AT128" s="31"/>
      <c r="AU128" s="31"/>
      <c r="AV128" s="31"/>
    </row>
    <row r="129" spans="1:48" s="1" customFormat="1" ht="21" customHeight="1" x14ac:dyDescent="0.2">
      <c r="A129" s="19"/>
      <c r="B129" s="21"/>
      <c r="C129" s="22"/>
      <c r="D129" s="26"/>
      <c r="E129" s="26"/>
      <c r="F129" s="26"/>
      <c r="G129" s="26"/>
      <c r="H129" s="26"/>
      <c r="I129" s="26"/>
      <c r="J129" s="27"/>
      <c r="K129" s="38" t="s">
        <v>56</v>
      </c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2"/>
      <c r="AT129" s="33"/>
      <c r="AU129" s="33"/>
      <c r="AV129" s="34"/>
    </row>
    <row r="130" spans="1:48" s="1" customFormat="1" ht="21" customHeight="1" x14ac:dyDescent="0.2">
      <c r="A130" s="19"/>
      <c r="B130" s="21"/>
      <c r="C130" s="22"/>
      <c r="D130" s="26"/>
      <c r="E130" s="26"/>
      <c r="F130" s="26"/>
      <c r="G130" s="26"/>
      <c r="H130" s="26"/>
      <c r="I130" s="26"/>
      <c r="J130" s="27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40"/>
      <c r="AS130" s="32"/>
      <c r="AT130" s="33"/>
      <c r="AU130" s="33"/>
      <c r="AV130" s="34"/>
    </row>
    <row r="131" spans="1:48" s="1" customFormat="1" ht="21" customHeight="1" x14ac:dyDescent="0.2">
      <c r="A131" s="19"/>
      <c r="B131" s="21"/>
      <c r="C131" s="22"/>
      <c r="D131" s="26"/>
      <c r="E131" s="26"/>
      <c r="F131" s="26"/>
      <c r="G131" s="26"/>
      <c r="H131" s="26"/>
      <c r="I131" s="26"/>
      <c r="J131" s="27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40"/>
      <c r="AS131" s="32"/>
      <c r="AT131" s="33"/>
      <c r="AU131" s="33"/>
      <c r="AV131" s="34"/>
    </row>
    <row r="132" spans="1:48" s="1" customFormat="1" ht="21" customHeight="1" x14ac:dyDescent="0.2">
      <c r="A132" s="19"/>
      <c r="B132" s="21"/>
      <c r="C132" s="22"/>
      <c r="D132" s="26"/>
      <c r="E132" s="26"/>
      <c r="F132" s="26"/>
      <c r="G132" s="26"/>
      <c r="H132" s="26"/>
      <c r="I132" s="26"/>
      <c r="J132" s="27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2"/>
      <c r="AS132" s="35"/>
      <c r="AT132" s="36"/>
      <c r="AU132" s="36"/>
      <c r="AV132" s="37"/>
    </row>
    <row r="133" spans="1:48" s="1" customFormat="1" ht="15.95" customHeight="1" x14ac:dyDescent="0.25">
      <c r="B133" s="21"/>
      <c r="C133" s="22"/>
      <c r="D133" s="26"/>
      <c r="E133" s="26"/>
      <c r="F133" s="26"/>
      <c r="G133" s="26"/>
      <c r="H133" s="26"/>
      <c r="I133" s="26"/>
      <c r="J133" s="27"/>
      <c r="K133" s="43" t="s">
        <v>57</v>
      </c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4" t="s">
        <v>19</v>
      </c>
      <c r="AT133" s="44"/>
      <c r="AU133" s="44"/>
      <c r="AV133" s="44"/>
    </row>
    <row r="134" spans="1:48" s="1" customFormat="1" ht="15.95" customHeight="1" x14ac:dyDescent="0.25">
      <c r="B134" s="23"/>
      <c r="C134" s="24"/>
      <c r="D134" s="28"/>
      <c r="E134" s="28"/>
      <c r="F134" s="28"/>
      <c r="G134" s="28"/>
      <c r="H134" s="28"/>
      <c r="I134" s="28"/>
      <c r="J134" s="29"/>
      <c r="K134" s="45" t="s">
        <v>20</v>
      </c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70">
        <f>$AS$139+$AS$142+$AS$145</f>
        <v>0</v>
      </c>
      <c r="AT134" s="46"/>
      <c r="AU134" s="46"/>
      <c r="AV134" s="46"/>
    </row>
    <row r="135" spans="1:48" s="1" customFormat="1" ht="14.1" customHeight="1" x14ac:dyDescent="0.2">
      <c r="B135" s="47"/>
      <c r="C135" s="47"/>
      <c r="D135" s="48" t="s">
        <v>21</v>
      </c>
      <c r="E135" s="48"/>
      <c r="F135" s="48"/>
      <c r="G135" s="48"/>
      <c r="H135" s="48"/>
      <c r="I135" s="48"/>
      <c r="J135" s="48"/>
      <c r="K135" s="49">
        <v>80</v>
      </c>
      <c r="L135" s="49"/>
      <c r="M135" s="49">
        <v>86</v>
      </c>
      <c r="N135" s="49"/>
      <c r="O135" s="49">
        <v>92</v>
      </c>
      <c r="P135" s="49"/>
      <c r="Q135" s="49">
        <v>98</v>
      </c>
      <c r="R135" s="49"/>
      <c r="S135" s="49">
        <v>104</v>
      </c>
      <c r="T135" s="49"/>
      <c r="U135" s="49">
        <v>110</v>
      </c>
      <c r="V135" s="49"/>
      <c r="W135" s="49">
        <v>116</v>
      </c>
      <c r="X135" s="49"/>
      <c r="Y135" s="49">
        <v>122</v>
      </c>
      <c r="Z135" s="49"/>
      <c r="AA135" s="49">
        <v>128</v>
      </c>
      <c r="AB135" s="49"/>
      <c r="AC135" s="49">
        <v>134</v>
      </c>
      <c r="AD135" s="49"/>
      <c r="AE135" s="49">
        <v>140</v>
      </c>
      <c r="AF135" s="49"/>
      <c r="AG135" s="49">
        <v>146</v>
      </c>
      <c r="AH135" s="49"/>
      <c r="AI135" s="49">
        <v>152</v>
      </c>
      <c r="AJ135" s="49"/>
      <c r="AK135" s="49">
        <v>158</v>
      </c>
      <c r="AL135" s="49"/>
      <c r="AM135" s="49">
        <v>164</v>
      </c>
      <c r="AN135" s="49"/>
      <c r="AO135" s="49">
        <v>170</v>
      </c>
      <c r="AP135" s="49"/>
      <c r="AQ135" s="49">
        <v>176</v>
      </c>
      <c r="AR135" s="49"/>
      <c r="AS135" s="50"/>
      <c r="AT135" s="50"/>
      <c r="AU135" s="50"/>
      <c r="AV135" s="50"/>
    </row>
    <row r="136" spans="1:48" s="1" customFormat="1" ht="15.95" customHeight="1" x14ac:dyDescent="0.2">
      <c r="B136" s="51"/>
      <c r="C136" s="51"/>
      <c r="D136" s="52" t="s">
        <v>22</v>
      </c>
      <c r="E136" s="52"/>
      <c r="F136" s="52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4">
        <v>560</v>
      </c>
      <c r="Z136" s="54"/>
      <c r="AA136" s="54">
        <v>560</v>
      </c>
      <c r="AB136" s="54"/>
      <c r="AC136" s="54">
        <v>560</v>
      </c>
      <c r="AD136" s="54"/>
      <c r="AE136" s="54">
        <v>560</v>
      </c>
      <c r="AF136" s="54"/>
      <c r="AG136" s="54">
        <v>630</v>
      </c>
      <c r="AH136" s="54"/>
      <c r="AI136" s="54">
        <v>630</v>
      </c>
      <c r="AJ136" s="54"/>
      <c r="AK136" s="53"/>
      <c r="AL136" s="53"/>
      <c r="AM136" s="53"/>
      <c r="AN136" s="53"/>
      <c r="AO136" s="53"/>
      <c r="AP136" s="53"/>
      <c r="AQ136" s="53"/>
      <c r="AR136" s="53"/>
      <c r="AS136" s="56"/>
      <c r="AT136" s="56"/>
      <c r="AU136" s="56"/>
      <c r="AV136" s="56"/>
    </row>
    <row r="137" spans="1:48" s="1" customFormat="1" ht="15.95" customHeight="1" x14ac:dyDescent="0.2">
      <c r="B137" s="57" t="s">
        <v>23</v>
      </c>
      <c r="C137" s="57"/>
      <c r="D137" s="57"/>
      <c r="E137" s="57"/>
      <c r="F137" s="57"/>
      <c r="G137" s="57"/>
      <c r="H137" s="57"/>
      <c r="I137" s="57"/>
      <c r="J137" s="57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9">
        <v>1</v>
      </c>
      <c r="AJ137" s="59"/>
      <c r="AK137" s="58"/>
      <c r="AL137" s="58"/>
      <c r="AM137" s="58"/>
      <c r="AN137" s="58"/>
      <c r="AO137" s="58"/>
      <c r="AP137" s="58"/>
      <c r="AQ137" s="58"/>
      <c r="AR137" s="58"/>
      <c r="AS137" s="60"/>
      <c r="AT137" s="60"/>
      <c r="AU137" s="60"/>
      <c r="AV137" s="60"/>
    </row>
    <row r="138" spans="1:48" s="1" customFormat="1" ht="21" customHeight="1" x14ac:dyDescent="0.2">
      <c r="B138" s="61" t="s">
        <v>58</v>
      </c>
      <c r="C138" s="61"/>
      <c r="D138" s="61"/>
      <c r="E138" s="61"/>
      <c r="F138" s="61"/>
      <c r="G138" s="61"/>
      <c r="H138" s="61"/>
      <c r="I138" s="61"/>
      <c r="J138" s="61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67"/>
      <c r="Z138" s="68"/>
      <c r="AA138" s="67"/>
      <c r="AB138" s="68"/>
      <c r="AC138" s="67"/>
      <c r="AD138" s="68"/>
      <c r="AE138" s="67"/>
      <c r="AF138" s="68"/>
      <c r="AG138" s="67"/>
      <c r="AH138" s="68"/>
      <c r="AI138" s="67"/>
      <c r="AJ138" s="68"/>
      <c r="AK138" s="58"/>
      <c r="AL138" s="58"/>
      <c r="AM138" s="58"/>
      <c r="AN138" s="58"/>
      <c r="AO138" s="58"/>
      <c r="AP138" s="58"/>
      <c r="AQ138" s="58"/>
      <c r="AR138" s="58"/>
      <c r="AS138" s="62">
        <f>SUM(K138:AR138)</f>
        <v>0</v>
      </c>
      <c r="AT138" s="62"/>
      <c r="AU138" s="62"/>
      <c r="AV138" s="62"/>
    </row>
    <row r="139" spans="1:48" s="1" customFormat="1" ht="14.1" customHeight="1" x14ac:dyDescent="0.2">
      <c r="B139" s="63" t="s">
        <v>25</v>
      </c>
      <c r="C139" s="63"/>
      <c r="D139" s="63"/>
      <c r="E139" s="63"/>
      <c r="F139" s="63"/>
      <c r="G139" s="63"/>
      <c r="H139" s="63"/>
      <c r="I139" s="63"/>
      <c r="J139" s="63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6">
        <f>$Y$136*$Y$138</f>
        <v>0</v>
      </c>
      <c r="Z139" s="64"/>
      <c r="AA139" s="66">
        <f>$AA$136*$AA$138</f>
        <v>0</v>
      </c>
      <c r="AB139" s="64"/>
      <c r="AC139" s="66">
        <f>$AC$136*$AC$138</f>
        <v>0</v>
      </c>
      <c r="AD139" s="64"/>
      <c r="AE139" s="66">
        <f>$AE$136*$AE$138</f>
        <v>0</v>
      </c>
      <c r="AF139" s="64"/>
      <c r="AG139" s="66">
        <f>$AG$136*$AG$138</f>
        <v>0</v>
      </c>
      <c r="AH139" s="64"/>
      <c r="AI139" s="66">
        <f>$AI$136*$AI$138</f>
        <v>0</v>
      </c>
      <c r="AJ139" s="64"/>
      <c r="AK139" s="64"/>
      <c r="AL139" s="64"/>
      <c r="AM139" s="64"/>
      <c r="AN139" s="64"/>
      <c r="AO139" s="64"/>
      <c r="AP139" s="64"/>
      <c r="AQ139" s="65"/>
      <c r="AR139" s="65"/>
      <c r="AS139" s="69">
        <f>SUM(K139:AR139)</f>
        <v>0</v>
      </c>
      <c r="AT139" s="65"/>
      <c r="AU139" s="65"/>
      <c r="AV139" s="65"/>
    </row>
    <row r="140" spans="1:48" s="1" customFormat="1" ht="15.95" customHeight="1" x14ac:dyDescent="0.2">
      <c r="B140" s="57" t="s">
        <v>23</v>
      </c>
      <c r="C140" s="57"/>
      <c r="D140" s="57"/>
      <c r="E140" s="57"/>
      <c r="F140" s="57"/>
      <c r="G140" s="57"/>
      <c r="H140" s="57"/>
      <c r="I140" s="57"/>
      <c r="J140" s="57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9">
        <v>11</v>
      </c>
      <c r="Z140" s="59"/>
      <c r="AA140" s="59">
        <v>5</v>
      </c>
      <c r="AB140" s="59"/>
      <c r="AC140" s="59">
        <v>7</v>
      </c>
      <c r="AD140" s="59"/>
      <c r="AE140" s="59">
        <v>4</v>
      </c>
      <c r="AF140" s="59"/>
      <c r="AG140" s="59">
        <v>17</v>
      </c>
      <c r="AH140" s="59"/>
      <c r="AI140" s="59">
        <v>15</v>
      </c>
      <c r="AJ140" s="59"/>
      <c r="AK140" s="58"/>
      <c r="AL140" s="58"/>
      <c r="AM140" s="58"/>
      <c r="AN140" s="58"/>
      <c r="AO140" s="58"/>
      <c r="AP140" s="58"/>
      <c r="AQ140" s="58"/>
      <c r="AR140" s="58"/>
      <c r="AS140" s="60"/>
      <c r="AT140" s="60"/>
      <c r="AU140" s="60"/>
      <c r="AV140" s="60"/>
    </row>
    <row r="141" spans="1:48" s="1" customFormat="1" ht="21" customHeight="1" x14ac:dyDescent="0.2">
      <c r="B141" s="61" t="s">
        <v>59</v>
      </c>
      <c r="C141" s="61"/>
      <c r="D141" s="61"/>
      <c r="E141" s="61"/>
      <c r="F141" s="61"/>
      <c r="G141" s="61"/>
      <c r="H141" s="61"/>
      <c r="I141" s="61"/>
      <c r="J141" s="61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67"/>
      <c r="Z141" s="68"/>
      <c r="AA141" s="67"/>
      <c r="AB141" s="68"/>
      <c r="AC141" s="67"/>
      <c r="AD141" s="68"/>
      <c r="AE141" s="67"/>
      <c r="AF141" s="68"/>
      <c r="AG141" s="67"/>
      <c r="AH141" s="68"/>
      <c r="AI141" s="67"/>
      <c r="AJ141" s="68"/>
      <c r="AK141" s="58"/>
      <c r="AL141" s="58"/>
      <c r="AM141" s="58"/>
      <c r="AN141" s="58"/>
      <c r="AO141" s="58"/>
      <c r="AP141" s="58"/>
      <c r="AQ141" s="58"/>
      <c r="AR141" s="58"/>
      <c r="AS141" s="62">
        <f>SUM(K141:AR141)</f>
        <v>0</v>
      </c>
      <c r="AT141" s="62"/>
      <c r="AU141" s="62"/>
      <c r="AV141" s="62"/>
    </row>
    <row r="142" spans="1:48" s="1" customFormat="1" ht="14.1" customHeight="1" x14ac:dyDescent="0.2">
      <c r="B142" s="63" t="s">
        <v>25</v>
      </c>
      <c r="C142" s="63"/>
      <c r="D142" s="63"/>
      <c r="E142" s="63"/>
      <c r="F142" s="63"/>
      <c r="G142" s="63"/>
      <c r="H142" s="63"/>
      <c r="I142" s="63"/>
      <c r="J142" s="63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6">
        <f>$Y$136*$Y$141</f>
        <v>0</v>
      </c>
      <c r="Z142" s="64"/>
      <c r="AA142" s="66">
        <f>$AA$136*$AA$141</f>
        <v>0</v>
      </c>
      <c r="AB142" s="64"/>
      <c r="AC142" s="66">
        <f>$AC$136*$AC$141</f>
        <v>0</v>
      </c>
      <c r="AD142" s="64"/>
      <c r="AE142" s="66">
        <f>$AE$136*$AE$141</f>
        <v>0</v>
      </c>
      <c r="AF142" s="64"/>
      <c r="AG142" s="66">
        <f>$AG$136*$AG$141</f>
        <v>0</v>
      </c>
      <c r="AH142" s="64"/>
      <c r="AI142" s="66">
        <f>$AI$136*$AI$141</f>
        <v>0</v>
      </c>
      <c r="AJ142" s="64"/>
      <c r="AK142" s="64"/>
      <c r="AL142" s="64"/>
      <c r="AM142" s="64"/>
      <c r="AN142" s="64"/>
      <c r="AO142" s="64"/>
      <c r="AP142" s="64"/>
      <c r="AQ142" s="65"/>
      <c r="AR142" s="65"/>
      <c r="AS142" s="69">
        <f>SUM(K142:AR142)</f>
        <v>0</v>
      </c>
      <c r="AT142" s="65"/>
      <c r="AU142" s="65"/>
      <c r="AV142" s="65"/>
    </row>
    <row r="143" spans="1:48" s="1" customFormat="1" ht="15.95" customHeight="1" x14ac:dyDescent="0.2">
      <c r="B143" s="57" t="s">
        <v>23</v>
      </c>
      <c r="C143" s="57"/>
      <c r="D143" s="57"/>
      <c r="E143" s="57"/>
      <c r="F143" s="57"/>
      <c r="G143" s="57"/>
      <c r="H143" s="57"/>
      <c r="I143" s="57"/>
      <c r="J143" s="57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9">
        <v>1</v>
      </c>
      <c r="Z143" s="59"/>
      <c r="AA143" s="59">
        <v>2</v>
      </c>
      <c r="AB143" s="59"/>
      <c r="AC143" s="59">
        <v>3</v>
      </c>
      <c r="AD143" s="59"/>
      <c r="AE143" s="59">
        <v>8</v>
      </c>
      <c r="AF143" s="59"/>
      <c r="AG143" s="59">
        <v>11</v>
      </c>
      <c r="AH143" s="59"/>
      <c r="AI143" s="59">
        <v>11</v>
      </c>
      <c r="AJ143" s="59"/>
      <c r="AK143" s="58"/>
      <c r="AL143" s="58"/>
      <c r="AM143" s="58"/>
      <c r="AN143" s="58"/>
      <c r="AO143" s="58"/>
      <c r="AP143" s="58"/>
      <c r="AQ143" s="58"/>
      <c r="AR143" s="58"/>
      <c r="AS143" s="60"/>
      <c r="AT143" s="60"/>
      <c r="AU143" s="60"/>
      <c r="AV143" s="60"/>
    </row>
    <row r="144" spans="1:48" s="1" customFormat="1" ht="21" customHeight="1" x14ac:dyDescent="0.2">
      <c r="B144" s="61" t="s">
        <v>60</v>
      </c>
      <c r="C144" s="61"/>
      <c r="D144" s="61"/>
      <c r="E144" s="61"/>
      <c r="F144" s="61"/>
      <c r="G144" s="61"/>
      <c r="H144" s="61"/>
      <c r="I144" s="61"/>
      <c r="J144" s="61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67"/>
      <c r="Z144" s="68"/>
      <c r="AA144" s="67"/>
      <c r="AB144" s="68"/>
      <c r="AC144" s="67"/>
      <c r="AD144" s="68"/>
      <c r="AE144" s="67"/>
      <c r="AF144" s="68"/>
      <c r="AG144" s="67"/>
      <c r="AH144" s="68"/>
      <c r="AI144" s="67"/>
      <c r="AJ144" s="68"/>
      <c r="AK144" s="58"/>
      <c r="AL144" s="58"/>
      <c r="AM144" s="58"/>
      <c r="AN144" s="58"/>
      <c r="AO144" s="58"/>
      <c r="AP144" s="58"/>
      <c r="AQ144" s="58"/>
      <c r="AR144" s="58"/>
      <c r="AS144" s="62">
        <f>SUM(K144:AR144)</f>
        <v>0</v>
      </c>
      <c r="AT144" s="62"/>
      <c r="AU144" s="62"/>
      <c r="AV144" s="62"/>
    </row>
    <row r="145" spans="1:48" s="1" customFormat="1" ht="14.1" customHeight="1" x14ac:dyDescent="0.2">
      <c r="B145" s="63" t="s">
        <v>25</v>
      </c>
      <c r="C145" s="63"/>
      <c r="D145" s="63"/>
      <c r="E145" s="63"/>
      <c r="F145" s="63"/>
      <c r="G145" s="63"/>
      <c r="H145" s="63"/>
      <c r="I145" s="63"/>
      <c r="J145" s="63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6">
        <f>$Y$136*$Y$144</f>
        <v>0</v>
      </c>
      <c r="Z145" s="64"/>
      <c r="AA145" s="66">
        <f>$AA$136*$AA$144</f>
        <v>0</v>
      </c>
      <c r="AB145" s="64"/>
      <c r="AC145" s="66">
        <f>$AC$136*$AC$144</f>
        <v>0</v>
      </c>
      <c r="AD145" s="64"/>
      <c r="AE145" s="66">
        <f>$AE$136*$AE$144</f>
        <v>0</v>
      </c>
      <c r="AF145" s="64"/>
      <c r="AG145" s="66">
        <f>$AG$136*$AG$144</f>
        <v>0</v>
      </c>
      <c r="AH145" s="64"/>
      <c r="AI145" s="66">
        <f>$AI$136*$AI$144</f>
        <v>0</v>
      </c>
      <c r="AJ145" s="64"/>
      <c r="AK145" s="64"/>
      <c r="AL145" s="64"/>
      <c r="AM145" s="64"/>
      <c r="AN145" s="64"/>
      <c r="AO145" s="64"/>
      <c r="AP145" s="64"/>
      <c r="AQ145" s="65"/>
      <c r="AR145" s="65"/>
      <c r="AS145" s="69">
        <f>SUM(K145:AR145)</f>
        <v>0</v>
      </c>
      <c r="AT145" s="65"/>
      <c r="AU145" s="65"/>
      <c r="AV145" s="65"/>
    </row>
    <row r="146" spans="1:48" s="5" customFormat="1" ht="6" customHeight="1" x14ac:dyDescent="0.25"/>
    <row r="147" spans="1:48" s="5" customFormat="1" ht="21" customHeight="1" x14ac:dyDescent="0.25">
      <c r="A147" s="19"/>
      <c r="B147" s="20" t="s">
        <v>14</v>
      </c>
      <c r="C147" s="20"/>
      <c r="D147" s="25" t="s">
        <v>15</v>
      </c>
      <c r="E147" s="25"/>
      <c r="F147" s="25"/>
      <c r="G147" s="25"/>
      <c r="H147" s="25"/>
      <c r="I147" s="25"/>
      <c r="J147" s="25"/>
      <c r="K147" s="30" t="s">
        <v>61</v>
      </c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1" t="s">
        <v>62</v>
      </c>
      <c r="AT147" s="31"/>
      <c r="AU147" s="31"/>
      <c r="AV147" s="31"/>
    </row>
    <row r="148" spans="1:48" s="1" customFormat="1" ht="21" customHeight="1" x14ac:dyDescent="0.2">
      <c r="A148" s="19"/>
      <c r="B148" s="21"/>
      <c r="C148" s="22"/>
      <c r="D148" s="26"/>
      <c r="E148" s="26"/>
      <c r="F148" s="26"/>
      <c r="G148" s="26"/>
      <c r="H148" s="26"/>
      <c r="I148" s="26"/>
      <c r="J148" s="27"/>
      <c r="K148" s="38" t="s">
        <v>63</v>
      </c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2"/>
      <c r="AT148" s="33"/>
      <c r="AU148" s="33"/>
      <c r="AV148" s="34"/>
    </row>
    <row r="149" spans="1:48" s="1" customFormat="1" ht="21" customHeight="1" x14ac:dyDescent="0.2">
      <c r="A149" s="19"/>
      <c r="B149" s="21"/>
      <c r="C149" s="22"/>
      <c r="D149" s="26"/>
      <c r="E149" s="26"/>
      <c r="F149" s="26"/>
      <c r="G149" s="26"/>
      <c r="H149" s="26"/>
      <c r="I149" s="26"/>
      <c r="J149" s="27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40"/>
      <c r="AS149" s="32"/>
      <c r="AT149" s="33"/>
      <c r="AU149" s="33"/>
      <c r="AV149" s="34"/>
    </row>
    <row r="150" spans="1:48" s="1" customFormat="1" ht="21" customHeight="1" x14ac:dyDescent="0.2">
      <c r="A150" s="19"/>
      <c r="B150" s="21"/>
      <c r="C150" s="22"/>
      <c r="D150" s="26"/>
      <c r="E150" s="26"/>
      <c r="F150" s="26"/>
      <c r="G150" s="26"/>
      <c r="H150" s="26"/>
      <c r="I150" s="26"/>
      <c r="J150" s="27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40"/>
      <c r="AS150" s="32"/>
      <c r="AT150" s="33"/>
      <c r="AU150" s="33"/>
      <c r="AV150" s="34"/>
    </row>
    <row r="151" spans="1:48" s="1" customFormat="1" ht="21" customHeight="1" x14ac:dyDescent="0.2">
      <c r="A151" s="19"/>
      <c r="B151" s="21"/>
      <c r="C151" s="22"/>
      <c r="D151" s="26"/>
      <c r="E151" s="26"/>
      <c r="F151" s="26"/>
      <c r="G151" s="26"/>
      <c r="H151" s="26"/>
      <c r="I151" s="26"/>
      <c r="J151" s="27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2"/>
      <c r="AS151" s="35"/>
      <c r="AT151" s="36"/>
      <c r="AU151" s="36"/>
      <c r="AV151" s="37"/>
    </row>
    <row r="152" spans="1:48" s="1" customFormat="1" ht="15.95" customHeight="1" x14ac:dyDescent="0.25">
      <c r="B152" s="21"/>
      <c r="C152" s="22"/>
      <c r="D152" s="26"/>
      <c r="E152" s="26"/>
      <c r="F152" s="26"/>
      <c r="G152" s="26"/>
      <c r="H152" s="26"/>
      <c r="I152" s="26"/>
      <c r="J152" s="27"/>
      <c r="K152" s="43" t="s">
        <v>64</v>
      </c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4" t="s">
        <v>19</v>
      </c>
      <c r="AT152" s="44"/>
      <c r="AU152" s="44"/>
      <c r="AV152" s="44"/>
    </row>
    <row r="153" spans="1:48" s="1" customFormat="1" ht="15.95" customHeight="1" x14ac:dyDescent="0.25">
      <c r="B153" s="23"/>
      <c r="C153" s="24"/>
      <c r="D153" s="28"/>
      <c r="E153" s="28"/>
      <c r="F153" s="28"/>
      <c r="G153" s="28"/>
      <c r="H153" s="28"/>
      <c r="I153" s="28"/>
      <c r="J153" s="29"/>
      <c r="K153" s="45" t="s">
        <v>39</v>
      </c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70">
        <f>$AS$158+$AS$161</f>
        <v>0</v>
      </c>
      <c r="AT153" s="46"/>
      <c r="AU153" s="46"/>
      <c r="AV153" s="46"/>
    </row>
    <row r="154" spans="1:48" s="1" customFormat="1" ht="14.1" customHeight="1" x14ac:dyDescent="0.2">
      <c r="B154" s="47"/>
      <c r="C154" s="47"/>
      <c r="D154" s="48" t="s">
        <v>21</v>
      </c>
      <c r="E154" s="48"/>
      <c r="F154" s="48"/>
      <c r="G154" s="48"/>
      <c r="H154" s="48"/>
      <c r="I154" s="48"/>
      <c r="J154" s="48"/>
      <c r="K154" s="49">
        <v>80</v>
      </c>
      <c r="L154" s="49"/>
      <c r="M154" s="49">
        <v>86</v>
      </c>
      <c r="N154" s="49"/>
      <c r="O154" s="49">
        <v>92</v>
      </c>
      <c r="P154" s="49"/>
      <c r="Q154" s="49">
        <v>98</v>
      </c>
      <c r="R154" s="49"/>
      <c r="S154" s="49">
        <v>104</v>
      </c>
      <c r="T154" s="49"/>
      <c r="U154" s="49">
        <v>110</v>
      </c>
      <c r="V154" s="49"/>
      <c r="W154" s="49">
        <v>116</v>
      </c>
      <c r="X154" s="49"/>
      <c r="Y154" s="49">
        <v>122</v>
      </c>
      <c r="Z154" s="49"/>
      <c r="AA154" s="49">
        <v>128</v>
      </c>
      <c r="AB154" s="49"/>
      <c r="AC154" s="49">
        <v>134</v>
      </c>
      <c r="AD154" s="49"/>
      <c r="AE154" s="49">
        <v>140</v>
      </c>
      <c r="AF154" s="49"/>
      <c r="AG154" s="49">
        <v>146</v>
      </c>
      <c r="AH154" s="49"/>
      <c r="AI154" s="49">
        <v>152</v>
      </c>
      <c r="AJ154" s="49"/>
      <c r="AK154" s="49">
        <v>158</v>
      </c>
      <c r="AL154" s="49"/>
      <c r="AM154" s="49">
        <v>164</v>
      </c>
      <c r="AN154" s="49"/>
      <c r="AO154" s="49">
        <v>170</v>
      </c>
      <c r="AP154" s="49"/>
      <c r="AQ154" s="49">
        <v>176</v>
      </c>
      <c r="AR154" s="49"/>
      <c r="AS154" s="50"/>
      <c r="AT154" s="50"/>
      <c r="AU154" s="50"/>
      <c r="AV154" s="50"/>
    </row>
    <row r="155" spans="1:48" s="1" customFormat="1" ht="15.95" customHeight="1" x14ac:dyDescent="0.2">
      <c r="B155" s="51"/>
      <c r="C155" s="51"/>
      <c r="D155" s="52" t="s">
        <v>22</v>
      </c>
      <c r="E155" s="52"/>
      <c r="F155" s="52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v>500</v>
      </c>
      <c r="X155" s="54"/>
      <c r="Y155" s="54">
        <v>500</v>
      </c>
      <c r="Z155" s="54"/>
      <c r="AA155" s="54">
        <v>500</v>
      </c>
      <c r="AB155" s="54"/>
      <c r="AC155" s="54">
        <v>500</v>
      </c>
      <c r="AD155" s="54"/>
      <c r="AE155" s="54">
        <v>500</v>
      </c>
      <c r="AF155" s="54"/>
      <c r="AG155" s="54">
        <v>600</v>
      </c>
      <c r="AH155" s="54"/>
      <c r="AI155" s="54">
        <v>600</v>
      </c>
      <c r="AJ155" s="54"/>
      <c r="AK155" s="53"/>
      <c r="AL155" s="53"/>
      <c r="AM155" s="53"/>
      <c r="AN155" s="53"/>
      <c r="AO155" s="53"/>
      <c r="AP155" s="53"/>
      <c r="AQ155" s="53"/>
      <c r="AR155" s="53"/>
      <c r="AS155" s="56"/>
      <c r="AT155" s="56"/>
      <c r="AU155" s="56"/>
      <c r="AV155" s="56"/>
    </row>
    <row r="156" spans="1:48" s="1" customFormat="1" ht="15.95" customHeight="1" x14ac:dyDescent="0.2">
      <c r="B156" s="57" t="s">
        <v>23</v>
      </c>
      <c r="C156" s="57"/>
      <c r="D156" s="57"/>
      <c r="E156" s="57"/>
      <c r="F156" s="57"/>
      <c r="G156" s="57"/>
      <c r="H156" s="57"/>
      <c r="I156" s="57"/>
      <c r="J156" s="57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9">
        <v>12</v>
      </c>
      <c r="Z156" s="59"/>
      <c r="AA156" s="59">
        <v>4</v>
      </c>
      <c r="AB156" s="59"/>
      <c r="AC156" s="59">
        <v>13</v>
      </c>
      <c r="AD156" s="59"/>
      <c r="AE156" s="59">
        <v>13</v>
      </c>
      <c r="AF156" s="59"/>
      <c r="AG156" s="59">
        <v>14</v>
      </c>
      <c r="AH156" s="59"/>
      <c r="AI156" s="59">
        <v>16</v>
      </c>
      <c r="AJ156" s="59"/>
      <c r="AK156" s="58"/>
      <c r="AL156" s="58"/>
      <c r="AM156" s="58"/>
      <c r="AN156" s="58"/>
      <c r="AO156" s="58"/>
      <c r="AP156" s="58"/>
      <c r="AQ156" s="58"/>
      <c r="AR156" s="58"/>
      <c r="AS156" s="60"/>
      <c r="AT156" s="60"/>
      <c r="AU156" s="60"/>
      <c r="AV156" s="60"/>
    </row>
    <row r="157" spans="1:48" s="1" customFormat="1" ht="21" customHeight="1" x14ac:dyDescent="0.2">
      <c r="B157" s="61" t="s">
        <v>51</v>
      </c>
      <c r="C157" s="61"/>
      <c r="D157" s="61"/>
      <c r="E157" s="61"/>
      <c r="F157" s="61"/>
      <c r="G157" s="61"/>
      <c r="H157" s="61"/>
      <c r="I157" s="61"/>
      <c r="J157" s="61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67"/>
      <c r="X157" s="68"/>
      <c r="Y157" s="67"/>
      <c r="Z157" s="68"/>
      <c r="AA157" s="67"/>
      <c r="AB157" s="68"/>
      <c r="AC157" s="67"/>
      <c r="AD157" s="68"/>
      <c r="AE157" s="67"/>
      <c r="AF157" s="68"/>
      <c r="AG157" s="67"/>
      <c r="AH157" s="68"/>
      <c r="AI157" s="67"/>
      <c r="AJ157" s="68"/>
      <c r="AK157" s="58"/>
      <c r="AL157" s="58"/>
      <c r="AM157" s="58"/>
      <c r="AN157" s="58"/>
      <c r="AO157" s="58"/>
      <c r="AP157" s="58"/>
      <c r="AQ157" s="58"/>
      <c r="AR157" s="58"/>
      <c r="AS157" s="62">
        <f>SUM(K157:AR157)</f>
        <v>0</v>
      </c>
      <c r="AT157" s="62"/>
      <c r="AU157" s="62"/>
      <c r="AV157" s="62"/>
    </row>
    <row r="158" spans="1:48" s="1" customFormat="1" ht="14.1" customHeight="1" x14ac:dyDescent="0.2">
      <c r="B158" s="63" t="s">
        <v>25</v>
      </c>
      <c r="C158" s="63"/>
      <c r="D158" s="63"/>
      <c r="E158" s="63"/>
      <c r="F158" s="63"/>
      <c r="G158" s="63"/>
      <c r="H158" s="63"/>
      <c r="I158" s="63"/>
      <c r="J158" s="63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6">
        <f>$W$155*$W$157</f>
        <v>0</v>
      </c>
      <c r="X158" s="64"/>
      <c r="Y158" s="66">
        <f>$Y$155*$Y$157</f>
        <v>0</v>
      </c>
      <c r="Z158" s="64"/>
      <c r="AA158" s="66">
        <f>$AA$155*$AA$157</f>
        <v>0</v>
      </c>
      <c r="AB158" s="64"/>
      <c r="AC158" s="66">
        <f>$AC$155*$AC$157</f>
        <v>0</v>
      </c>
      <c r="AD158" s="64"/>
      <c r="AE158" s="66">
        <f>$AE$155*$AE$157</f>
        <v>0</v>
      </c>
      <c r="AF158" s="64"/>
      <c r="AG158" s="66">
        <f>$AG$155*$AG$157</f>
        <v>0</v>
      </c>
      <c r="AH158" s="64"/>
      <c r="AI158" s="66">
        <f>$AI$155*$AI$157</f>
        <v>0</v>
      </c>
      <c r="AJ158" s="64"/>
      <c r="AK158" s="64"/>
      <c r="AL158" s="64"/>
      <c r="AM158" s="64"/>
      <c r="AN158" s="64"/>
      <c r="AO158" s="64"/>
      <c r="AP158" s="64"/>
      <c r="AQ158" s="65"/>
      <c r="AR158" s="65"/>
      <c r="AS158" s="69">
        <f>SUM(K158:AR158)</f>
        <v>0</v>
      </c>
      <c r="AT158" s="65"/>
      <c r="AU158" s="65"/>
      <c r="AV158" s="65"/>
    </row>
    <row r="159" spans="1:48" s="1" customFormat="1" ht="15.95" customHeight="1" x14ac:dyDescent="0.2">
      <c r="B159" s="57" t="s">
        <v>23</v>
      </c>
      <c r="C159" s="57"/>
      <c r="D159" s="57"/>
      <c r="E159" s="57"/>
      <c r="F159" s="57"/>
      <c r="G159" s="57"/>
      <c r="H159" s="57"/>
      <c r="I159" s="57"/>
      <c r="J159" s="57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9">
        <v>2</v>
      </c>
      <c r="Z159" s="59"/>
      <c r="AA159" s="59">
        <v>11</v>
      </c>
      <c r="AB159" s="59"/>
      <c r="AC159" s="59">
        <v>2</v>
      </c>
      <c r="AD159" s="59"/>
      <c r="AE159" s="59">
        <v>13</v>
      </c>
      <c r="AF159" s="59"/>
      <c r="AG159" s="59">
        <v>18</v>
      </c>
      <c r="AH159" s="59"/>
      <c r="AI159" s="59">
        <v>15</v>
      </c>
      <c r="AJ159" s="59"/>
      <c r="AK159" s="58"/>
      <c r="AL159" s="58"/>
      <c r="AM159" s="58"/>
      <c r="AN159" s="58"/>
      <c r="AO159" s="58"/>
      <c r="AP159" s="58"/>
      <c r="AQ159" s="58"/>
      <c r="AR159" s="58"/>
      <c r="AS159" s="60"/>
      <c r="AT159" s="60"/>
      <c r="AU159" s="60"/>
      <c r="AV159" s="60"/>
    </row>
    <row r="160" spans="1:48" s="1" customFormat="1" ht="21" customHeight="1" x14ac:dyDescent="0.2">
      <c r="B160" s="61" t="s">
        <v>53</v>
      </c>
      <c r="C160" s="61"/>
      <c r="D160" s="61"/>
      <c r="E160" s="61"/>
      <c r="F160" s="61"/>
      <c r="G160" s="61"/>
      <c r="H160" s="61"/>
      <c r="I160" s="61"/>
      <c r="J160" s="61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67"/>
      <c r="X160" s="68"/>
      <c r="Y160" s="67"/>
      <c r="Z160" s="68"/>
      <c r="AA160" s="67"/>
      <c r="AB160" s="68"/>
      <c r="AC160" s="67"/>
      <c r="AD160" s="68"/>
      <c r="AE160" s="67"/>
      <c r="AF160" s="68"/>
      <c r="AG160" s="67"/>
      <c r="AH160" s="68"/>
      <c r="AI160" s="67"/>
      <c r="AJ160" s="68"/>
      <c r="AK160" s="58"/>
      <c r="AL160" s="58"/>
      <c r="AM160" s="58"/>
      <c r="AN160" s="58"/>
      <c r="AO160" s="58"/>
      <c r="AP160" s="58"/>
      <c r="AQ160" s="58"/>
      <c r="AR160" s="58"/>
      <c r="AS160" s="62">
        <f>SUM(K160:AR160)</f>
        <v>0</v>
      </c>
      <c r="AT160" s="62"/>
      <c r="AU160" s="62"/>
      <c r="AV160" s="62"/>
    </row>
    <row r="161" spans="1:48" s="1" customFormat="1" ht="14.1" customHeight="1" x14ac:dyDescent="0.2">
      <c r="B161" s="63" t="s">
        <v>25</v>
      </c>
      <c r="C161" s="63"/>
      <c r="D161" s="63"/>
      <c r="E161" s="63"/>
      <c r="F161" s="63"/>
      <c r="G161" s="63"/>
      <c r="H161" s="63"/>
      <c r="I161" s="63"/>
      <c r="J161" s="63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6">
        <f>$W$155*$W$160</f>
        <v>0</v>
      </c>
      <c r="X161" s="64"/>
      <c r="Y161" s="66">
        <f>$Y$155*$Y$160</f>
        <v>0</v>
      </c>
      <c r="Z161" s="64"/>
      <c r="AA161" s="66">
        <f>$AA$155*$AA$160</f>
        <v>0</v>
      </c>
      <c r="AB161" s="64"/>
      <c r="AC161" s="66">
        <f>$AC$155*$AC$160</f>
        <v>0</v>
      </c>
      <c r="AD161" s="64"/>
      <c r="AE161" s="66">
        <f>$AE$155*$AE$160</f>
        <v>0</v>
      </c>
      <c r="AF161" s="64"/>
      <c r="AG161" s="66">
        <f>$AG$155*$AG$160</f>
        <v>0</v>
      </c>
      <c r="AH161" s="64"/>
      <c r="AI161" s="66">
        <f>$AI$155*$AI$160</f>
        <v>0</v>
      </c>
      <c r="AJ161" s="64"/>
      <c r="AK161" s="64"/>
      <c r="AL161" s="64"/>
      <c r="AM161" s="64"/>
      <c r="AN161" s="64"/>
      <c r="AO161" s="64"/>
      <c r="AP161" s="64"/>
      <c r="AQ161" s="65"/>
      <c r="AR161" s="65"/>
      <c r="AS161" s="69">
        <f>SUM(K161:AR161)</f>
        <v>0</v>
      </c>
      <c r="AT161" s="65"/>
      <c r="AU161" s="65"/>
      <c r="AV161" s="65"/>
    </row>
    <row r="162" spans="1:48" s="5" customFormat="1" ht="6" customHeight="1" x14ac:dyDescent="0.25"/>
    <row r="163" spans="1:48" s="5" customFormat="1" ht="21" customHeight="1" x14ac:dyDescent="0.25">
      <c r="A163" s="19"/>
      <c r="B163" s="20" t="s">
        <v>14</v>
      </c>
      <c r="C163" s="20"/>
      <c r="D163" s="25" t="s">
        <v>15</v>
      </c>
      <c r="E163" s="25"/>
      <c r="F163" s="25"/>
      <c r="G163" s="25"/>
      <c r="H163" s="25"/>
      <c r="I163" s="25"/>
      <c r="J163" s="25"/>
      <c r="K163" s="30" t="s">
        <v>65</v>
      </c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1" t="s">
        <v>66</v>
      </c>
      <c r="AT163" s="31"/>
      <c r="AU163" s="31"/>
      <c r="AV163" s="31"/>
    </row>
    <row r="164" spans="1:48" s="1" customFormat="1" ht="21" customHeight="1" x14ac:dyDescent="0.2">
      <c r="A164" s="19"/>
      <c r="B164" s="21"/>
      <c r="C164" s="22"/>
      <c r="D164" s="26"/>
      <c r="E164" s="26"/>
      <c r="F164" s="26"/>
      <c r="G164" s="26"/>
      <c r="H164" s="26"/>
      <c r="I164" s="26"/>
      <c r="J164" s="27"/>
      <c r="K164" s="38" t="s">
        <v>67</v>
      </c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2"/>
      <c r="AT164" s="33"/>
      <c r="AU164" s="33"/>
      <c r="AV164" s="34"/>
    </row>
    <row r="165" spans="1:48" s="1" customFormat="1" ht="21" customHeight="1" x14ac:dyDescent="0.2">
      <c r="A165" s="19"/>
      <c r="B165" s="21"/>
      <c r="C165" s="22"/>
      <c r="D165" s="26"/>
      <c r="E165" s="26"/>
      <c r="F165" s="26"/>
      <c r="G165" s="26"/>
      <c r="H165" s="26"/>
      <c r="I165" s="26"/>
      <c r="J165" s="27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40"/>
      <c r="AS165" s="32"/>
      <c r="AT165" s="33"/>
      <c r="AU165" s="33"/>
      <c r="AV165" s="34"/>
    </row>
    <row r="166" spans="1:48" s="1" customFormat="1" ht="21" customHeight="1" x14ac:dyDescent="0.2">
      <c r="A166" s="19"/>
      <c r="B166" s="21"/>
      <c r="C166" s="22"/>
      <c r="D166" s="26"/>
      <c r="E166" s="26"/>
      <c r="F166" s="26"/>
      <c r="G166" s="26"/>
      <c r="H166" s="26"/>
      <c r="I166" s="26"/>
      <c r="J166" s="27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40"/>
      <c r="AS166" s="32"/>
      <c r="AT166" s="33"/>
      <c r="AU166" s="33"/>
      <c r="AV166" s="34"/>
    </row>
    <row r="167" spans="1:48" s="1" customFormat="1" ht="21" customHeight="1" x14ac:dyDescent="0.2">
      <c r="A167" s="19"/>
      <c r="B167" s="21"/>
      <c r="C167" s="22"/>
      <c r="D167" s="26"/>
      <c r="E167" s="26"/>
      <c r="F167" s="26"/>
      <c r="G167" s="26"/>
      <c r="H167" s="26"/>
      <c r="I167" s="26"/>
      <c r="J167" s="27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2"/>
      <c r="AS167" s="35"/>
      <c r="AT167" s="36"/>
      <c r="AU167" s="36"/>
      <c r="AV167" s="37"/>
    </row>
    <row r="168" spans="1:48" s="1" customFormat="1" ht="15.95" customHeight="1" x14ac:dyDescent="0.25">
      <c r="B168" s="21"/>
      <c r="C168" s="22"/>
      <c r="D168" s="26"/>
      <c r="E168" s="26"/>
      <c r="F168" s="26"/>
      <c r="G168" s="26"/>
      <c r="H168" s="26"/>
      <c r="I168" s="26"/>
      <c r="J168" s="27"/>
      <c r="K168" s="43" t="s">
        <v>64</v>
      </c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4" t="s">
        <v>19</v>
      </c>
      <c r="AT168" s="44"/>
      <c r="AU168" s="44"/>
      <c r="AV168" s="44"/>
    </row>
    <row r="169" spans="1:48" s="1" customFormat="1" ht="15.95" customHeight="1" x14ac:dyDescent="0.25">
      <c r="B169" s="23"/>
      <c r="C169" s="24"/>
      <c r="D169" s="28"/>
      <c r="E169" s="28"/>
      <c r="F169" s="28"/>
      <c r="G169" s="28"/>
      <c r="H169" s="28"/>
      <c r="I169" s="28"/>
      <c r="J169" s="29"/>
      <c r="K169" s="45" t="s">
        <v>39</v>
      </c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70">
        <f>$AS$174+$AS$177</f>
        <v>0</v>
      </c>
      <c r="AT169" s="46"/>
      <c r="AU169" s="46"/>
      <c r="AV169" s="46"/>
    </row>
    <row r="170" spans="1:48" s="1" customFormat="1" ht="14.1" customHeight="1" x14ac:dyDescent="0.2">
      <c r="B170" s="47"/>
      <c r="C170" s="47"/>
      <c r="D170" s="48" t="s">
        <v>21</v>
      </c>
      <c r="E170" s="48"/>
      <c r="F170" s="48"/>
      <c r="G170" s="48"/>
      <c r="H170" s="48"/>
      <c r="I170" s="48"/>
      <c r="J170" s="48"/>
      <c r="K170" s="49">
        <v>80</v>
      </c>
      <c r="L170" s="49"/>
      <c r="M170" s="49">
        <v>86</v>
      </c>
      <c r="N170" s="49"/>
      <c r="O170" s="49">
        <v>92</v>
      </c>
      <c r="P170" s="49"/>
      <c r="Q170" s="49">
        <v>98</v>
      </c>
      <c r="R170" s="49"/>
      <c r="S170" s="49">
        <v>104</v>
      </c>
      <c r="T170" s="49"/>
      <c r="U170" s="49">
        <v>110</v>
      </c>
      <c r="V170" s="49"/>
      <c r="W170" s="49">
        <v>116</v>
      </c>
      <c r="X170" s="49"/>
      <c r="Y170" s="49">
        <v>122</v>
      </c>
      <c r="Z170" s="49"/>
      <c r="AA170" s="49">
        <v>128</v>
      </c>
      <c r="AB170" s="49"/>
      <c r="AC170" s="49">
        <v>134</v>
      </c>
      <c r="AD170" s="49"/>
      <c r="AE170" s="49">
        <v>140</v>
      </c>
      <c r="AF170" s="49"/>
      <c r="AG170" s="49">
        <v>146</v>
      </c>
      <c r="AH170" s="49"/>
      <c r="AI170" s="49">
        <v>152</v>
      </c>
      <c r="AJ170" s="49"/>
      <c r="AK170" s="49">
        <v>158</v>
      </c>
      <c r="AL170" s="49"/>
      <c r="AM170" s="49">
        <v>164</v>
      </c>
      <c r="AN170" s="49"/>
      <c r="AO170" s="49">
        <v>170</v>
      </c>
      <c r="AP170" s="49"/>
      <c r="AQ170" s="49">
        <v>176</v>
      </c>
      <c r="AR170" s="49"/>
      <c r="AS170" s="50"/>
      <c r="AT170" s="50"/>
      <c r="AU170" s="50"/>
      <c r="AV170" s="50"/>
    </row>
    <row r="171" spans="1:48" s="1" customFormat="1" ht="15.95" customHeight="1" x14ac:dyDescent="0.2">
      <c r="B171" s="51"/>
      <c r="C171" s="51"/>
      <c r="D171" s="52" t="s">
        <v>22</v>
      </c>
      <c r="E171" s="52"/>
      <c r="F171" s="52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v>480</v>
      </c>
      <c r="X171" s="54"/>
      <c r="Y171" s="54">
        <v>480</v>
      </c>
      <c r="Z171" s="54"/>
      <c r="AA171" s="54">
        <v>480</v>
      </c>
      <c r="AB171" s="54"/>
      <c r="AC171" s="54">
        <v>480</v>
      </c>
      <c r="AD171" s="54"/>
      <c r="AE171" s="54">
        <v>480</v>
      </c>
      <c r="AF171" s="54"/>
      <c r="AG171" s="54">
        <v>560</v>
      </c>
      <c r="AH171" s="54"/>
      <c r="AI171" s="54">
        <v>560</v>
      </c>
      <c r="AJ171" s="54"/>
      <c r="AK171" s="53"/>
      <c r="AL171" s="53"/>
      <c r="AM171" s="53"/>
      <c r="AN171" s="53"/>
      <c r="AO171" s="53"/>
      <c r="AP171" s="53"/>
      <c r="AQ171" s="53"/>
      <c r="AR171" s="53"/>
      <c r="AS171" s="56"/>
      <c r="AT171" s="56"/>
      <c r="AU171" s="56"/>
      <c r="AV171" s="56"/>
    </row>
    <row r="172" spans="1:48" s="1" customFormat="1" ht="15.95" customHeight="1" x14ac:dyDescent="0.2">
      <c r="B172" s="57" t="s">
        <v>23</v>
      </c>
      <c r="C172" s="57"/>
      <c r="D172" s="57"/>
      <c r="E172" s="57"/>
      <c r="F172" s="57"/>
      <c r="G172" s="57"/>
      <c r="H172" s="57"/>
      <c r="I172" s="57"/>
      <c r="J172" s="57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9">
        <v>12</v>
      </c>
      <c r="Z172" s="59"/>
      <c r="AA172" s="59">
        <v>11</v>
      </c>
      <c r="AB172" s="59"/>
      <c r="AC172" s="59">
        <v>11</v>
      </c>
      <c r="AD172" s="59"/>
      <c r="AE172" s="59">
        <v>14</v>
      </c>
      <c r="AF172" s="59"/>
      <c r="AG172" s="59">
        <v>17</v>
      </c>
      <c r="AH172" s="59"/>
      <c r="AI172" s="59">
        <v>16</v>
      </c>
      <c r="AJ172" s="59"/>
      <c r="AK172" s="58"/>
      <c r="AL172" s="58"/>
      <c r="AM172" s="58"/>
      <c r="AN172" s="58"/>
      <c r="AO172" s="58"/>
      <c r="AP172" s="58"/>
      <c r="AQ172" s="58"/>
      <c r="AR172" s="58"/>
      <c r="AS172" s="60"/>
      <c r="AT172" s="60"/>
      <c r="AU172" s="60"/>
      <c r="AV172" s="60"/>
    </row>
    <row r="173" spans="1:48" s="1" customFormat="1" ht="21" customHeight="1" x14ac:dyDescent="0.2">
      <c r="B173" s="61" t="s">
        <v>51</v>
      </c>
      <c r="C173" s="61"/>
      <c r="D173" s="61"/>
      <c r="E173" s="61"/>
      <c r="F173" s="61"/>
      <c r="G173" s="61"/>
      <c r="H173" s="61"/>
      <c r="I173" s="61"/>
      <c r="J173" s="61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67"/>
      <c r="X173" s="68"/>
      <c r="Y173" s="67"/>
      <c r="Z173" s="68"/>
      <c r="AA173" s="67"/>
      <c r="AB173" s="68"/>
      <c r="AC173" s="67"/>
      <c r="AD173" s="68"/>
      <c r="AE173" s="67"/>
      <c r="AF173" s="68"/>
      <c r="AG173" s="67"/>
      <c r="AH173" s="68"/>
      <c r="AI173" s="67"/>
      <c r="AJ173" s="68"/>
      <c r="AK173" s="58"/>
      <c r="AL173" s="58"/>
      <c r="AM173" s="58"/>
      <c r="AN173" s="58"/>
      <c r="AO173" s="58"/>
      <c r="AP173" s="58"/>
      <c r="AQ173" s="58"/>
      <c r="AR173" s="58"/>
      <c r="AS173" s="62">
        <f>SUM(K173:AR173)</f>
        <v>0</v>
      </c>
      <c r="AT173" s="62"/>
      <c r="AU173" s="62"/>
      <c r="AV173" s="62"/>
    </row>
    <row r="174" spans="1:48" s="1" customFormat="1" ht="14.1" customHeight="1" x14ac:dyDescent="0.2">
      <c r="B174" s="63" t="s">
        <v>25</v>
      </c>
      <c r="C174" s="63"/>
      <c r="D174" s="63"/>
      <c r="E174" s="63"/>
      <c r="F174" s="63"/>
      <c r="G174" s="63"/>
      <c r="H174" s="63"/>
      <c r="I174" s="63"/>
      <c r="J174" s="63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6">
        <f>$W$171*$W$173</f>
        <v>0</v>
      </c>
      <c r="X174" s="64"/>
      <c r="Y174" s="66">
        <f>$Y$171*$Y$173</f>
        <v>0</v>
      </c>
      <c r="Z174" s="64"/>
      <c r="AA174" s="66">
        <f>$AA$171*$AA$173</f>
        <v>0</v>
      </c>
      <c r="AB174" s="64"/>
      <c r="AC174" s="66">
        <f>$AC$171*$AC$173</f>
        <v>0</v>
      </c>
      <c r="AD174" s="64"/>
      <c r="AE174" s="66">
        <f>$AE$171*$AE$173</f>
        <v>0</v>
      </c>
      <c r="AF174" s="64"/>
      <c r="AG174" s="66">
        <f>$AG$171*$AG$173</f>
        <v>0</v>
      </c>
      <c r="AH174" s="64"/>
      <c r="AI174" s="66">
        <f>$AI$171*$AI$173</f>
        <v>0</v>
      </c>
      <c r="AJ174" s="64"/>
      <c r="AK174" s="64"/>
      <c r="AL174" s="64"/>
      <c r="AM174" s="64"/>
      <c r="AN174" s="64"/>
      <c r="AO174" s="64"/>
      <c r="AP174" s="64"/>
      <c r="AQ174" s="65"/>
      <c r="AR174" s="65"/>
      <c r="AS174" s="69">
        <f>SUM(K174:AR174)</f>
        <v>0</v>
      </c>
      <c r="AT174" s="65"/>
      <c r="AU174" s="65"/>
      <c r="AV174" s="65"/>
    </row>
    <row r="175" spans="1:48" s="1" customFormat="1" ht="15.95" customHeight="1" x14ac:dyDescent="0.2">
      <c r="B175" s="57" t="s">
        <v>23</v>
      </c>
      <c r="C175" s="57"/>
      <c r="D175" s="57"/>
      <c r="E175" s="57"/>
      <c r="F175" s="57"/>
      <c r="G175" s="57"/>
      <c r="H175" s="57"/>
      <c r="I175" s="57"/>
      <c r="J175" s="57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60"/>
      <c r="AT175" s="60"/>
      <c r="AU175" s="60"/>
      <c r="AV175" s="60"/>
    </row>
    <row r="176" spans="1:48" s="1" customFormat="1" ht="21" customHeight="1" x14ac:dyDescent="0.2">
      <c r="B176" s="61" t="s">
        <v>53</v>
      </c>
      <c r="C176" s="61"/>
      <c r="D176" s="61"/>
      <c r="E176" s="61"/>
      <c r="F176" s="61"/>
      <c r="G176" s="61"/>
      <c r="H176" s="61"/>
      <c r="I176" s="61"/>
      <c r="J176" s="61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67"/>
      <c r="X176" s="68"/>
      <c r="Y176" s="67"/>
      <c r="Z176" s="68"/>
      <c r="AA176" s="67"/>
      <c r="AB176" s="68"/>
      <c r="AC176" s="67"/>
      <c r="AD176" s="68"/>
      <c r="AE176" s="67"/>
      <c r="AF176" s="68"/>
      <c r="AG176" s="67"/>
      <c r="AH176" s="68"/>
      <c r="AI176" s="67"/>
      <c r="AJ176" s="68"/>
      <c r="AK176" s="58"/>
      <c r="AL176" s="58"/>
      <c r="AM176" s="58"/>
      <c r="AN176" s="58"/>
      <c r="AO176" s="58"/>
      <c r="AP176" s="58"/>
      <c r="AQ176" s="58"/>
      <c r="AR176" s="58"/>
      <c r="AS176" s="62">
        <f>SUM(K176:AR176)</f>
        <v>0</v>
      </c>
      <c r="AT176" s="62"/>
      <c r="AU176" s="62"/>
      <c r="AV176" s="62"/>
    </row>
    <row r="177" spans="1:48" s="1" customFormat="1" ht="14.1" customHeight="1" x14ac:dyDescent="0.2">
      <c r="B177" s="63" t="s">
        <v>25</v>
      </c>
      <c r="C177" s="63"/>
      <c r="D177" s="63"/>
      <c r="E177" s="63"/>
      <c r="F177" s="63"/>
      <c r="G177" s="63"/>
      <c r="H177" s="63"/>
      <c r="I177" s="63"/>
      <c r="J177" s="63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6">
        <f>$W$171*$W$176</f>
        <v>0</v>
      </c>
      <c r="X177" s="64"/>
      <c r="Y177" s="66">
        <f>$Y$171*$Y$176</f>
        <v>0</v>
      </c>
      <c r="Z177" s="64"/>
      <c r="AA177" s="66">
        <f>$AA$171*$AA$176</f>
        <v>0</v>
      </c>
      <c r="AB177" s="64"/>
      <c r="AC177" s="66">
        <f>$AC$171*$AC$176</f>
        <v>0</v>
      </c>
      <c r="AD177" s="64"/>
      <c r="AE177" s="66">
        <f>$AE$171*$AE$176</f>
        <v>0</v>
      </c>
      <c r="AF177" s="64"/>
      <c r="AG177" s="66">
        <f>$AG$171*$AG$176</f>
        <v>0</v>
      </c>
      <c r="AH177" s="64"/>
      <c r="AI177" s="66">
        <f>$AI$171*$AI$176</f>
        <v>0</v>
      </c>
      <c r="AJ177" s="64"/>
      <c r="AK177" s="64"/>
      <c r="AL177" s="64"/>
      <c r="AM177" s="64"/>
      <c r="AN177" s="64"/>
      <c r="AO177" s="64"/>
      <c r="AP177" s="64"/>
      <c r="AQ177" s="65"/>
      <c r="AR177" s="65"/>
      <c r="AS177" s="69">
        <f>SUM(K177:AR177)</f>
        <v>0</v>
      </c>
      <c r="AT177" s="65"/>
      <c r="AU177" s="65"/>
      <c r="AV177" s="65"/>
    </row>
    <row r="178" spans="1:48" s="1" customFormat="1" ht="6.95" customHeight="1" x14ac:dyDescent="0.2"/>
    <row r="179" spans="1:48" s="1" customFormat="1" ht="21.95" customHeight="1" x14ac:dyDescent="0.2">
      <c r="B179" s="18" t="s">
        <v>68</v>
      </c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</row>
    <row r="180" spans="1:48" s="5" customFormat="1" ht="6" customHeight="1" x14ac:dyDescent="0.25"/>
    <row r="181" spans="1:48" s="5" customFormat="1" ht="21" customHeight="1" x14ac:dyDescent="0.25">
      <c r="A181" s="19"/>
      <c r="B181" s="20"/>
      <c r="C181" s="20"/>
      <c r="D181" s="25" t="s">
        <v>15</v>
      </c>
      <c r="E181" s="25"/>
      <c r="F181" s="25"/>
      <c r="G181" s="25"/>
      <c r="H181" s="25"/>
      <c r="I181" s="25"/>
      <c r="J181" s="25"/>
      <c r="K181" s="30" t="s">
        <v>69</v>
      </c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1" t="s">
        <v>70</v>
      </c>
      <c r="AT181" s="31"/>
      <c r="AU181" s="31"/>
      <c r="AV181" s="31"/>
    </row>
    <row r="182" spans="1:48" s="1" customFormat="1" ht="21" customHeight="1" x14ac:dyDescent="0.2">
      <c r="A182" s="19"/>
      <c r="B182" s="21"/>
      <c r="C182" s="22"/>
      <c r="D182" s="26"/>
      <c r="E182" s="26"/>
      <c r="F182" s="26"/>
      <c r="G182" s="26"/>
      <c r="H182" s="26"/>
      <c r="I182" s="26"/>
      <c r="J182" s="27"/>
      <c r="K182" s="38" t="s">
        <v>71</v>
      </c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2"/>
      <c r="AT182" s="33"/>
      <c r="AU182" s="33"/>
      <c r="AV182" s="34"/>
    </row>
    <row r="183" spans="1:48" s="1" customFormat="1" ht="21" customHeight="1" x14ac:dyDescent="0.2">
      <c r="A183" s="19"/>
      <c r="B183" s="21"/>
      <c r="C183" s="22"/>
      <c r="D183" s="26"/>
      <c r="E183" s="26"/>
      <c r="F183" s="26"/>
      <c r="G183" s="26"/>
      <c r="H183" s="26"/>
      <c r="I183" s="26"/>
      <c r="J183" s="27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40"/>
      <c r="AS183" s="32"/>
      <c r="AT183" s="33"/>
      <c r="AU183" s="33"/>
      <c r="AV183" s="34"/>
    </row>
    <row r="184" spans="1:48" s="1" customFormat="1" ht="21" customHeight="1" x14ac:dyDescent="0.2">
      <c r="A184" s="19"/>
      <c r="B184" s="21"/>
      <c r="C184" s="22"/>
      <c r="D184" s="26"/>
      <c r="E184" s="26"/>
      <c r="F184" s="26"/>
      <c r="G184" s="26"/>
      <c r="H184" s="26"/>
      <c r="I184" s="26"/>
      <c r="J184" s="27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40"/>
      <c r="AS184" s="32"/>
      <c r="AT184" s="33"/>
      <c r="AU184" s="33"/>
      <c r="AV184" s="34"/>
    </row>
    <row r="185" spans="1:48" s="1" customFormat="1" ht="21" customHeight="1" x14ac:dyDescent="0.2">
      <c r="A185" s="19"/>
      <c r="B185" s="21"/>
      <c r="C185" s="22"/>
      <c r="D185" s="26"/>
      <c r="E185" s="26"/>
      <c r="F185" s="26"/>
      <c r="G185" s="26"/>
      <c r="H185" s="26"/>
      <c r="I185" s="26"/>
      <c r="J185" s="27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2"/>
      <c r="AS185" s="35"/>
      <c r="AT185" s="36"/>
      <c r="AU185" s="36"/>
      <c r="AV185" s="37"/>
    </row>
    <row r="186" spans="1:48" s="1" customFormat="1" ht="15.95" customHeight="1" x14ac:dyDescent="0.25">
      <c r="B186" s="21"/>
      <c r="C186" s="22"/>
      <c r="D186" s="26"/>
      <c r="E186" s="26"/>
      <c r="F186" s="26"/>
      <c r="G186" s="26"/>
      <c r="H186" s="26"/>
      <c r="I186" s="26"/>
      <c r="J186" s="27"/>
      <c r="K186" s="43" t="s">
        <v>18</v>
      </c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4" t="s">
        <v>19</v>
      </c>
      <c r="AT186" s="44"/>
      <c r="AU186" s="44"/>
      <c r="AV186" s="44"/>
    </row>
    <row r="187" spans="1:48" s="1" customFormat="1" ht="15.95" customHeight="1" x14ac:dyDescent="0.25">
      <c r="B187" s="23"/>
      <c r="C187" s="24"/>
      <c r="D187" s="28"/>
      <c r="E187" s="28"/>
      <c r="F187" s="28"/>
      <c r="G187" s="28"/>
      <c r="H187" s="28"/>
      <c r="I187" s="28"/>
      <c r="J187" s="29"/>
      <c r="K187" s="45" t="s">
        <v>72</v>
      </c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70">
        <f>$AS$192+$AS$195+$AS$198+$AS$201+$AS$204</f>
        <v>0</v>
      </c>
      <c r="AT187" s="46"/>
      <c r="AU187" s="46"/>
      <c r="AV187" s="46"/>
    </row>
    <row r="188" spans="1:48" s="1" customFormat="1" ht="14.1" customHeight="1" x14ac:dyDescent="0.2">
      <c r="B188" s="47"/>
      <c r="C188" s="47"/>
      <c r="D188" s="48" t="s">
        <v>21</v>
      </c>
      <c r="E188" s="48"/>
      <c r="F188" s="48"/>
      <c r="G188" s="48"/>
      <c r="H188" s="48"/>
      <c r="I188" s="48"/>
      <c r="J188" s="48"/>
      <c r="K188" s="49">
        <v>80</v>
      </c>
      <c r="L188" s="49"/>
      <c r="M188" s="49">
        <v>86</v>
      </c>
      <c r="N188" s="49"/>
      <c r="O188" s="49">
        <v>92</v>
      </c>
      <c r="P188" s="49"/>
      <c r="Q188" s="49">
        <v>98</v>
      </c>
      <c r="R188" s="49"/>
      <c r="S188" s="49">
        <v>104</v>
      </c>
      <c r="T188" s="49"/>
      <c r="U188" s="49">
        <v>110</v>
      </c>
      <c r="V188" s="49"/>
      <c r="W188" s="49">
        <v>116</v>
      </c>
      <c r="X188" s="49"/>
      <c r="Y188" s="49">
        <v>122</v>
      </c>
      <c r="Z188" s="49"/>
      <c r="AA188" s="49">
        <v>128</v>
      </c>
      <c r="AB188" s="49"/>
      <c r="AC188" s="49">
        <v>134</v>
      </c>
      <c r="AD188" s="49"/>
      <c r="AE188" s="49">
        <v>140</v>
      </c>
      <c r="AF188" s="49"/>
      <c r="AG188" s="49">
        <v>146</v>
      </c>
      <c r="AH188" s="49"/>
      <c r="AI188" s="49">
        <v>152</v>
      </c>
      <c r="AJ188" s="49"/>
      <c r="AK188" s="49">
        <v>158</v>
      </c>
      <c r="AL188" s="49"/>
      <c r="AM188" s="49">
        <v>164</v>
      </c>
      <c r="AN188" s="49"/>
      <c r="AO188" s="49">
        <v>170</v>
      </c>
      <c r="AP188" s="49"/>
      <c r="AQ188" s="49">
        <v>176</v>
      </c>
      <c r="AR188" s="49"/>
      <c r="AS188" s="50"/>
      <c r="AT188" s="50"/>
      <c r="AU188" s="50"/>
      <c r="AV188" s="50"/>
    </row>
    <row r="189" spans="1:48" s="1" customFormat="1" ht="15.95" customHeight="1" x14ac:dyDescent="0.2">
      <c r="B189" s="51"/>
      <c r="C189" s="51"/>
      <c r="D189" s="52" t="s">
        <v>22</v>
      </c>
      <c r="E189" s="52"/>
      <c r="F189" s="52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4">
        <v>650</v>
      </c>
      <c r="AF189" s="54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6"/>
      <c r="AT189" s="56"/>
      <c r="AU189" s="56"/>
      <c r="AV189" s="56"/>
    </row>
    <row r="190" spans="1:48" s="1" customFormat="1" ht="15.95" customHeight="1" x14ac:dyDescent="0.2">
      <c r="B190" s="57" t="s">
        <v>23</v>
      </c>
      <c r="C190" s="57"/>
      <c r="D190" s="57"/>
      <c r="E190" s="57"/>
      <c r="F190" s="57"/>
      <c r="G190" s="57"/>
      <c r="H190" s="57"/>
      <c r="I190" s="57"/>
      <c r="J190" s="57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60"/>
      <c r="AT190" s="60"/>
      <c r="AU190" s="60"/>
      <c r="AV190" s="60"/>
    </row>
    <row r="191" spans="1:48" s="1" customFormat="1" ht="21" customHeight="1" x14ac:dyDescent="0.2">
      <c r="B191" s="61" t="s">
        <v>73</v>
      </c>
      <c r="C191" s="61"/>
      <c r="D191" s="61"/>
      <c r="E191" s="61"/>
      <c r="F191" s="61"/>
      <c r="G191" s="61"/>
      <c r="H191" s="61"/>
      <c r="I191" s="61"/>
      <c r="J191" s="61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67"/>
      <c r="AF191" s="6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62">
        <f>SUM(K191:AR191)</f>
        <v>0</v>
      </c>
      <c r="AT191" s="62"/>
      <c r="AU191" s="62"/>
      <c r="AV191" s="62"/>
    </row>
    <row r="192" spans="1:48" s="1" customFormat="1" ht="14.1" customHeight="1" x14ac:dyDescent="0.2">
      <c r="B192" s="63" t="s">
        <v>25</v>
      </c>
      <c r="C192" s="63"/>
      <c r="D192" s="63"/>
      <c r="E192" s="63"/>
      <c r="F192" s="63"/>
      <c r="G192" s="63"/>
      <c r="H192" s="63"/>
      <c r="I192" s="63"/>
      <c r="J192" s="63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6">
        <f>$AE$189*$AE$191</f>
        <v>0</v>
      </c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5"/>
      <c r="AR192" s="65"/>
      <c r="AS192" s="69">
        <f>SUM(K192:AR192)</f>
        <v>0</v>
      </c>
      <c r="AT192" s="65"/>
      <c r="AU192" s="65"/>
      <c r="AV192" s="65"/>
    </row>
    <row r="193" spans="1:48" s="1" customFormat="1" ht="15.95" customHeight="1" x14ac:dyDescent="0.2">
      <c r="B193" s="57" t="s">
        <v>23</v>
      </c>
      <c r="C193" s="57"/>
      <c r="D193" s="57"/>
      <c r="E193" s="57"/>
      <c r="F193" s="57"/>
      <c r="G193" s="57"/>
      <c r="H193" s="57"/>
      <c r="I193" s="57"/>
      <c r="J193" s="57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60"/>
      <c r="AT193" s="60"/>
      <c r="AU193" s="60"/>
      <c r="AV193" s="60"/>
    </row>
    <row r="194" spans="1:48" s="1" customFormat="1" ht="21" customHeight="1" x14ac:dyDescent="0.2">
      <c r="B194" s="61" t="s">
        <v>74</v>
      </c>
      <c r="C194" s="61"/>
      <c r="D194" s="61"/>
      <c r="E194" s="61"/>
      <c r="F194" s="61"/>
      <c r="G194" s="61"/>
      <c r="H194" s="61"/>
      <c r="I194" s="61"/>
      <c r="J194" s="61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67"/>
      <c r="AF194" s="6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62">
        <f>SUM(K194:AR194)</f>
        <v>0</v>
      </c>
      <c r="AT194" s="62"/>
      <c r="AU194" s="62"/>
      <c r="AV194" s="62"/>
    </row>
    <row r="195" spans="1:48" s="1" customFormat="1" ht="14.1" customHeight="1" x14ac:dyDescent="0.2">
      <c r="B195" s="63" t="s">
        <v>25</v>
      </c>
      <c r="C195" s="63"/>
      <c r="D195" s="63"/>
      <c r="E195" s="63"/>
      <c r="F195" s="63"/>
      <c r="G195" s="63"/>
      <c r="H195" s="63"/>
      <c r="I195" s="63"/>
      <c r="J195" s="63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6">
        <f>$AE$189*$AE$194</f>
        <v>0</v>
      </c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5"/>
      <c r="AR195" s="65"/>
      <c r="AS195" s="69">
        <f>SUM(K195:AR195)</f>
        <v>0</v>
      </c>
      <c r="AT195" s="65"/>
      <c r="AU195" s="65"/>
      <c r="AV195" s="65"/>
    </row>
    <row r="196" spans="1:48" s="1" customFormat="1" ht="15.95" customHeight="1" x14ac:dyDescent="0.2">
      <c r="B196" s="57" t="s">
        <v>23</v>
      </c>
      <c r="C196" s="57"/>
      <c r="D196" s="57"/>
      <c r="E196" s="57"/>
      <c r="F196" s="57"/>
      <c r="G196" s="57"/>
      <c r="H196" s="57"/>
      <c r="I196" s="57"/>
      <c r="J196" s="57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9">
        <v>6</v>
      </c>
      <c r="AF196" s="59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60"/>
      <c r="AT196" s="60"/>
      <c r="AU196" s="60"/>
      <c r="AV196" s="60"/>
    </row>
    <row r="197" spans="1:48" s="1" customFormat="1" ht="21" customHeight="1" x14ac:dyDescent="0.2">
      <c r="B197" s="61" t="s">
        <v>75</v>
      </c>
      <c r="C197" s="61"/>
      <c r="D197" s="61"/>
      <c r="E197" s="61"/>
      <c r="F197" s="61"/>
      <c r="G197" s="61"/>
      <c r="H197" s="61"/>
      <c r="I197" s="61"/>
      <c r="J197" s="61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67"/>
      <c r="AF197" s="6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62">
        <f>SUM(K197:AR197)</f>
        <v>0</v>
      </c>
      <c r="AT197" s="62"/>
      <c r="AU197" s="62"/>
      <c r="AV197" s="62"/>
    </row>
    <row r="198" spans="1:48" s="1" customFormat="1" ht="14.1" customHeight="1" x14ac:dyDescent="0.2">
      <c r="B198" s="63" t="s">
        <v>25</v>
      </c>
      <c r="C198" s="63"/>
      <c r="D198" s="63"/>
      <c r="E198" s="63"/>
      <c r="F198" s="63"/>
      <c r="G198" s="63"/>
      <c r="H198" s="63"/>
      <c r="I198" s="63"/>
      <c r="J198" s="63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6">
        <f>$AE$189*$AE$197</f>
        <v>0</v>
      </c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5"/>
      <c r="AR198" s="65"/>
      <c r="AS198" s="69">
        <f>SUM(K198:AR198)</f>
        <v>0</v>
      </c>
      <c r="AT198" s="65"/>
      <c r="AU198" s="65"/>
      <c r="AV198" s="65"/>
    </row>
    <row r="199" spans="1:48" s="1" customFormat="1" ht="15.95" customHeight="1" x14ac:dyDescent="0.2">
      <c r="B199" s="57" t="s">
        <v>23</v>
      </c>
      <c r="C199" s="57"/>
      <c r="D199" s="57"/>
      <c r="E199" s="57"/>
      <c r="F199" s="57"/>
      <c r="G199" s="57"/>
      <c r="H199" s="57"/>
      <c r="I199" s="57"/>
      <c r="J199" s="57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60"/>
      <c r="AT199" s="60"/>
      <c r="AU199" s="60"/>
      <c r="AV199" s="60"/>
    </row>
    <row r="200" spans="1:48" s="1" customFormat="1" ht="21" customHeight="1" x14ac:dyDescent="0.2">
      <c r="B200" s="61" t="s">
        <v>35</v>
      </c>
      <c r="C200" s="61"/>
      <c r="D200" s="61"/>
      <c r="E200" s="61"/>
      <c r="F200" s="61"/>
      <c r="G200" s="61"/>
      <c r="H200" s="61"/>
      <c r="I200" s="61"/>
      <c r="J200" s="61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67"/>
      <c r="AF200" s="6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62">
        <f>SUM(K200:AR200)</f>
        <v>0</v>
      </c>
      <c r="AT200" s="62"/>
      <c r="AU200" s="62"/>
      <c r="AV200" s="62"/>
    </row>
    <row r="201" spans="1:48" s="1" customFormat="1" ht="14.1" customHeight="1" x14ac:dyDescent="0.2">
      <c r="B201" s="63" t="s">
        <v>25</v>
      </c>
      <c r="C201" s="63"/>
      <c r="D201" s="63"/>
      <c r="E201" s="63"/>
      <c r="F201" s="63"/>
      <c r="G201" s="63"/>
      <c r="H201" s="63"/>
      <c r="I201" s="63"/>
      <c r="J201" s="63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6">
        <f>$AE$189*$AE$200</f>
        <v>0</v>
      </c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5"/>
      <c r="AR201" s="65"/>
      <c r="AS201" s="69">
        <f>SUM(K201:AR201)</f>
        <v>0</v>
      </c>
      <c r="AT201" s="65"/>
      <c r="AU201" s="65"/>
      <c r="AV201" s="65"/>
    </row>
    <row r="202" spans="1:48" s="1" customFormat="1" ht="15.95" customHeight="1" x14ac:dyDescent="0.2">
      <c r="B202" s="57" t="s">
        <v>23</v>
      </c>
      <c r="C202" s="57"/>
      <c r="D202" s="57"/>
      <c r="E202" s="57"/>
      <c r="F202" s="57"/>
      <c r="G202" s="57"/>
      <c r="H202" s="57"/>
      <c r="I202" s="57"/>
      <c r="J202" s="57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60"/>
      <c r="AT202" s="60"/>
      <c r="AU202" s="60"/>
      <c r="AV202" s="60"/>
    </row>
    <row r="203" spans="1:48" s="1" customFormat="1" ht="21" customHeight="1" x14ac:dyDescent="0.2">
      <c r="B203" s="61" t="s">
        <v>76</v>
      </c>
      <c r="C203" s="61"/>
      <c r="D203" s="61"/>
      <c r="E203" s="61"/>
      <c r="F203" s="61"/>
      <c r="G203" s="61"/>
      <c r="H203" s="61"/>
      <c r="I203" s="61"/>
      <c r="J203" s="61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67"/>
      <c r="AF203" s="6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62">
        <f>SUM(K203:AR203)</f>
        <v>0</v>
      </c>
      <c r="AT203" s="62"/>
      <c r="AU203" s="62"/>
      <c r="AV203" s="62"/>
    </row>
    <row r="204" spans="1:48" s="1" customFormat="1" ht="14.1" customHeight="1" x14ac:dyDescent="0.2">
      <c r="B204" s="63" t="s">
        <v>25</v>
      </c>
      <c r="C204" s="63"/>
      <c r="D204" s="63"/>
      <c r="E204" s="63"/>
      <c r="F204" s="63"/>
      <c r="G204" s="63"/>
      <c r="H204" s="63"/>
      <c r="I204" s="63"/>
      <c r="J204" s="63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6">
        <f>$AE$189*$AE$203</f>
        <v>0</v>
      </c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5"/>
      <c r="AR204" s="65"/>
      <c r="AS204" s="69">
        <f>SUM(K204:AR204)</f>
        <v>0</v>
      </c>
      <c r="AT204" s="65"/>
      <c r="AU204" s="65"/>
      <c r="AV204" s="65"/>
    </row>
    <row r="205" spans="1:48" s="5" customFormat="1" ht="6" customHeight="1" x14ac:dyDescent="0.25"/>
    <row r="206" spans="1:48" s="5" customFormat="1" ht="21" customHeight="1" x14ac:dyDescent="0.25">
      <c r="A206" s="19"/>
      <c r="B206" s="20" t="s">
        <v>14</v>
      </c>
      <c r="C206" s="20"/>
      <c r="D206" s="25" t="s">
        <v>15</v>
      </c>
      <c r="E206" s="25"/>
      <c r="F206" s="25"/>
      <c r="G206" s="25"/>
      <c r="H206" s="25"/>
      <c r="I206" s="25"/>
      <c r="J206" s="25"/>
      <c r="K206" s="30" t="s">
        <v>77</v>
      </c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1" t="s">
        <v>78</v>
      </c>
      <c r="AT206" s="31"/>
      <c r="AU206" s="31"/>
      <c r="AV206" s="31"/>
    </row>
    <row r="207" spans="1:48" s="1" customFormat="1" ht="21" customHeight="1" x14ac:dyDescent="0.2">
      <c r="A207" s="19"/>
      <c r="B207" s="21"/>
      <c r="C207" s="22"/>
      <c r="D207" s="26"/>
      <c r="E207" s="26"/>
      <c r="F207" s="26"/>
      <c r="G207" s="26"/>
      <c r="H207" s="26"/>
      <c r="I207" s="26"/>
      <c r="J207" s="27"/>
      <c r="K207" s="38" t="s">
        <v>79</v>
      </c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2"/>
      <c r="AT207" s="33"/>
      <c r="AU207" s="33"/>
      <c r="AV207" s="34"/>
    </row>
    <row r="208" spans="1:48" s="1" customFormat="1" ht="21" customHeight="1" x14ac:dyDescent="0.2">
      <c r="A208" s="19"/>
      <c r="B208" s="21"/>
      <c r="C208" s="22"/>
      <c r="D208" s="26"/>
      <c r="E208" s="26"/>
      <c r="F208" s="26"/>
      <c r="G208" s="26"/>
      <c r="H208" s="26"/>
      <c r="I208" s="26"/>
      <c r="J208" s="27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40"/>
      <c r="AS208" s="32"/>
      <c r="AT208" s="33"/>
      <c r="AU208" s="33"/>
      <c r="AV208" s="34"/>
    </row>
    <row r="209" spans="1:48" s="1" customFormat="1" ht="21" customHeight="1" x14ac:dyDescent="0.2">
      <c r="A209" s="19"/>
      <c r="B209" s="21"/>
      <c r="C209" s="22"/>
      <c r="D209" s="26"/>
      <c r="E209" s="26"/>
      <c r="F209" s="26"/>
      <c r="G209" s="26"/>
      <c r="H209" s="26"/>
      <c r="I209" s="26"/>
      <c r="J209" s="27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40"/>
      <c r="AS209" s="32"/>
      <c r="AT209" s="33"/>
      <c r="AU209" s="33"/>
      <c r="AV209" s="34"/>
    </row>
    <row r="210" spans="1:48" s="1" customFormat="1" ht="21" customHeight="1" x14ac:dyDescent="0.2">
      <c r="A210" s="19"/>
      <c r="B210" s="21"/>
      <c r="C210" s="22"/>
      <c r="D210" s="26"/>
      <c r="E210" s="26"/>
      <c r="F210" s="26"/>
      <c r="G210" s="26"/>
      <c r="H210" s="26"/>
      <c r="I210" s="26"/>
      <c r="J210" s="27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2"/>
      <c r="AS210" s="35"/>
      <c r="AT210" s="36"/>
      <c r="AU210" s="36"/>
      <c r="AV210" s="37"/>
    </row>
    <row r="211" spans="1:48" s="1" customFormat="1" ht="15.95" customHeight="1" x14ac:dyDescent="0.25">
      <c r="B211" s="21"/>
      <c r="C211" s="22"/>
      <c r="D211" s="26"/>
      <c r="E211" s="26"/>
      <c r="F211" s="26"/>
      <c r="G211" s="26"/>
      <c r="H211" s="26"/>
      <c r="I211" s="26"/>
      <c r="J211" s="27"/>
      <c r="K211" s="43" t="s">
        <v>18</v>
      </c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4" t="s">
        <v>19</v>
      </c>
      <c r="AT211" s="44"/>
      <c r="AU211" s="44"/>
      <c r="AV211" s="44"/>
    </row>
    <row r="212" spans="1:48" s="1" customFormat="1" ht="15.95" customHeight="1" x14ac:dyDescent="0.25">
      <c r="B212" s="23"/>
      <c r="C212" s="24"/>
      <c r="D212" s="28"/>
      <c r="E212" s="28"/>
      <c r="F212" s="28"/>
      <c r="G212" s="28"/>
      <c r="H212" s="28"/>
      <c r="I212" s="28"/>
      <c r="J212" s="29"/>
      <c r="K212" s="45" t="s">
        <v>72</v>
      </c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70">
        <f>$AS$217+$AS$220</f>
        <v>0</v>
      </c>
      <c r="AT212" s="46"/>
      <c r="AU212" s="46"/>
      <c r="AV212" s="46"/>
    </row>
    <row r="213" spans="1:48" s="1" customFormat="1" ht="14.1" customHeight="1" x14ac:dyDescent="0.2">
      <c r="B213" s="47"/>
      <c r="C213" s="47"/>
      <c r="D213" s="48" t="s">
        <v>21</v>
      </c>
      <c r="E213" s="48"/>
      <c r="F213" s="48"/>
      <c r="G213" s="48"/>
      <c r="H213" s="48"/>
      <c r="I213" s="48"/>
      <c r="J213" s="48"/>
      <c r="K213" s="49">
        <v>80</v>
      </c>
      <c r="L213" s="49"/>
      <c r="M213" s="49">
        <v>86</v>
      </c>
      <c r="N213" s="49"/>
      <c r="O213" s="49">
        <v>92</v>
      </c>
      <c r="P213" s="49"/>
      <c r="Q213" s="49">
        <v>98</v>
      </c>
      <c r="R213" s="49"/>
      <c r="S213" s="49">
        <v>104</v>
      </c>
      <c r="T213" s="49"/>
      <c r="U213" s="49">
        <v>110</v>
      </c>
      <c r="V213" s="49"/>
      <c r="W213" s="49">
        <v>116</v>
      </c>
      <c r="X213" s="49"/>
      <c r="Y213" s="49">
        <v>122</v>
      </c>
      <c r="Z213" s="49"/>
      <c r="AA213" s="49">
        <v>128</v>
      </c>
      <c r="AB213" s="49"/>
      <c r="AC213" s="49">
        <v>134</v>
      </c>
      <c r="AD213" s="49"/>
      <c r="AE213" s="49">
        <v>140</v>
      </c>
      <c r="AF213" s="49"/>
      <c r="AG213" s="49">
        <v>146</v>
      </c>
      <c r="AH213" s="49"/>
      <c r="AI213" s="49">
        <v>152</v>
      </c>
      <c r="AJ213" s="49"/>
      <c r="AK213" s="49">
        <v>158</v>
      </c>
      <c r="AL213" s="49"/>
      <c r="AM213" s="49">
        <v>164</v>
      </c>
      <c r="AN213" s="49"/>
      <c r="AO213" s="49">
        <v>170</v>
      </c>
      <c r="AP213" s="49"/>
      <c r="AQ213" s="49">
        <v>176</v>
      </c>
      <c r="AR213" s="49"/>
      <c r="AS213" s="50"/>
      <c r="AT213" s="50"/>
      <c r="AU213" s="50"/>
      <c r="AV213" s="50"/>
    </row>
    <row r="214" spans="1:48" s="1" customFormat="1" ht="15.95" customHeight="1" x14ac:dyDescent="0.2">
      <c r="B214" s="51"/>
      <c r="C214" s="51"/>
      <c r="D214" s="52" t="s">
        <v>22</v>
      </c>
      <c r="E214" s="52"/>
      <c r="F214" s="52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4">
        <v>700</v>
      </c>
      <c r="AB214" s="54"/>
      <c r="AC214" s="54">
        <v>700</v>
      </c>
      <c r="AD214" s="54"/>
      <c r="AE214" s="54">
        <v>700</v>
      </c>
      <c r="AF214" s="54"/>
      <c r="AG214" s="54">
        <v>860</v>
      </c>
      <c r="AH214" s="54"/>
      <c r="AI214" s="54">
        <v>860</v>
      </c>
      <c r="AJ214" s="54"/>
      <c r="AK214" s="54">
        <v>860</v>
      </c>
      <c r="AL214" s="54"/>
      <c r="AM214" s="54">
        <v>860</v>
      </c>
      <c r="AN214" s="54"/>
      <c r="AO214" s="53"/>
      <c r="AP214" s="53"/>
      <c r="AQ214" s="53"/>
      <c r="AR214" s="53"/>
      <c r="AS214" s="56"/>
      <c r="AT214" s="56"/>
      <c r="AU214" s="56"/>
      <c r="AV214" s="56"/>
    </row>
    <row r="215" spans="1:48" s="1" customFormat="1" ht="15.95" customHeight="1" x14ac:dyDescent="0.2">
      <c r="B215" s="57" t="s">
        <v>23</v>
      </c>
      <c r="C215" s="57"/>
      <c r="D215" s="57"/>
      <c r="E215" s="57"/>
      <c r="F215" s="57"/>
      <c r="G215" s="57"/>
      <c r="H215" s="57"/>
      <c r="I215" s="57"/>
      <c r="J215" s="57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60"/>
      <c r="AT215" s="60"/>
      <c r="AU215" s="60"/>
      <c r="AV215" s="60"/>
    </row>
    <row r="216" spans="1:48" s="1" customFormat="1" ht="21" customHeight="1" x14ac:dyDescent="0.2">
      <c r="B216" s="61" t="s">
        <v>80</v>
      </c>
      <c r="C216" s="61"/>
      <c r="D216" s="61"/>
      <c r="E216" s="61"/>
      <c r="F216" s="61"/>
      <c r="G216" s="61"/>
      <c r="H216" s="61"/>
      <c r="I216" s="61"/>
      <c r="J216" s="61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67"/>
      <c r="AB216" s="68"/>
      <c r="AC216" s="67"/>
      <c r="AD216" s="68"/>
      <c r="AE216" s="67"/>
      <c r="AF216" s="68"/>
      <c r="AG216" s="67"/>
      <c r="AH216" s="68"/>
      <c r="AI216" s="67"/>
      <c r="AJ216" s="68"/>
      <c r="AK216" s="67"/>
      <c r="AL216" s="68"/>
      <c r="AM216" s="67"/>
      <c r="AN216" s="68"/>
      <c r="AO216" s="58"/>
      <c r="AP216" s="58"/>
      <c r="AQ216" s="58"/>
      <c r="AR216" s="58"/>
      <c r="AS216" s="62">
        <f>SUM(K216:AR216)</f>
        <v>0</v>
      </c>
      <c r="AT216" s="62"/>
      <c r="AU216" s="62"/>
      <c r="AV216" s="62"/>
    </row>
    <row r="217" spans="1:48" s="1" customFormat="1" ht="14.1" customHeight="1" x14ac:dyDescent="0.2">
      <c r="B217" s="63" t="s">
        <v>25</v>
      </c>
      <c r="C217" s="63"/>
      <c r="D217" s="63"/>
      <c r="E217" s="63"/>
      <c r="F217" s="63"/>
      <c r="G217" s="63"/>
      <c r="H217" s="63"/>
      <c r="I217" s="63"/>
      <c r="J217" s="63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6">
        <f>$AA$214*$AA$216</f>
        <v>0</v>
      </c>
      <c r="AB217" s="64"/>
      <c r="AC217" s="66">
        <f>$AC$214*$AC$216</f>
        <v>0</v>
      </c>
      <c r="AD217" s="64"/>
      <c r="AE217" s="66">
        <f>$AE$214*$AE$216</f>
        <v>0</v>
      </c>
      <c r="AF217" s="64"/>
      <c r="AG217" s="66">
        <f>$AG$214*$AG$216</f>
        <v>0</v>
      </c>
      <c r="AH217" s="64"/>
      <c r="AI217" s="66">
        <f>$AI$214*$AI$216</f>
        <v>0</v>
      </c>
      <c r="AJ217" s="64"/>
      <c r="AK217" s="66">
        <f>$AK$214*$AK$216</f>
        <v>0</v>
      </c>
      <c r="AL217" s="64"/>
      <c r="AM217" s="66">
        <f>$AM$214*$AM$216</f>
        <v>0</v>
      </c>
      <c r="AN217" s="64"/>
      <c r="AO217" s="64"/>
      <c r="AP217" s="64"/>
      <c r="AQ217" s="65"/>
      <c r="AR217" s="65"/>
      <c r="AS217" s="69">
        <f>SUM(K217:AR217)</f>
        <v>0</v>
      </c>
      <c r="AT217" s="65"/>
      <c r="AU217" s="65"/>
      <c r="AV217" s="65"/>
    </row>
    <row r="218" spans="1:48" s="1" customFormat="1" ht="15.95" customHeight="1" x14ac:dyDescent="0.2">
      <c r="B218" s="57" t="s">
        <v>23</v>
      </c>
      <c r="C218" s="57"/>
      <c r="D218" s="57"/>
      <c r="E218" s="57"/>
      <c r="F218" s="57"/>
      <c r="G218" s="57"/>
      <c r="H218" s="57"/>
      <c r="I218" s="57"/>
      <c r="J218" s="57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9">
        <v>6</v>
      </c>
      <c r="AB218" s="59"/>
      <c r="AC218" s="59">
        <v>26</v>
      </c>
      <c r="AD218" s="59"/>
      <c r="AE218" s="58"/>
      <c r="AF218" s="58"/>
      <c r="AG218" s="59">
        <v>1</v>
      </c>
      <c r="AH218" s="59"/>
      <c r="AI218" s="59">
        <v>5</v>
      </c>
      <c r="AJ218" s="59"/>
      <c r="AK218" s="59">
        <v>3</v>
      </c>
      <c r="AL218" s="59"/>
      <c r="AM218" s="59">
        <v>8</v>
      </c>
      <c r="AN218" s="59"/>
      <c r="AO218" s="58"/>
      <c r="AP218" s="58"/>
      <c r="AQ218" s="58"/>
      <c r="AR218" s="58"/>
      <c r="AS218" s="60"/>
      <c r="AT218" s="60"/>
      <c r="AU218" s="60"/>
      <c r="AV218" s="60"/>
    </row>
    <row r="219" spans="1:48" s="1" customFormat="1" ht="21" customHeight="1" x14ac:dyDescent="0.2">
      <c r="B219" s="61" t="s">
        <v>35</v>
      </c>
      <c r="C219" s="61"/>
      <c r="D219" s="61"/>
      <c r="E219" s="61"/>
      <c r="F219" s="61"/>
      <c r="G219" s="61"/>
      <c r="H219" s="61"/>
      <c r="I219" s="61"/>
      <c r="J219" s="61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67"/>
      <c r="AB219" s="68"/>
      <c r="AC219" s="67"/>
      <c r="AD219" s="68"/>
      <c r="AE219" s="67"/>
      <c r="AF219" s="68"/>
      <c r="AG219" s="67"/>
      <c r="AH219" s="68"/>
      <c r="AI219" s="67"/>
      <c r="AJ219" s="68"/>
      <c r="AK219" s="67"/>
      <c r="AL219" s="68"/>
      <c r="AM219" s="67"/>
      <c r="AN219" s="68"/>
      <c r="AO219" s="58"/>
      <c r="AP219" s="58"/>
      <c r="AQ219" s="58"/>
      <c r="AR219" s="58"/>
      <c r="AS219" s="62">
        <f>SUM(K219:AR219)</f>
        <v>0</v>
      </c>
      <c r="AT219" s="62"/>
      <c r="AU219" s="62"/>
      <c r="AV219" s="62"/>
    </row>
    <row r="220" spans="1:48" s="1" customFormat="1" ht="14.1" customHeight="1" x14ac:dyDescent="0.2">
      <c r="B220" s="63" t="s">
        <v>25</v>
      </c>
      <c r="C220" s="63"/>
      <c r="D220" s="63"/>
      <c r="E220" s="63"/>
      <c r="F220" s="63"/>
      <c r="G220" s="63"/>
      <c r="H220" s="63"/>
      <c r="I220" s="63"/>
      <c r="J220" s="63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6">
        <f>$AA$214*$AA$219</f>
        <v>0</v>
      </c>
      <c r="AB220" s="64"/>
      <c r="AC220" s="66">
        <f>$AC$214*$AC$219</f>
        <v>0</v>
      </c>
      <c r="AD220" s="64"/>
      <c r="AE220" s="66">
        <f>$AE$214*$AE$219</f>
        <v>0</v>
      </c>
      <c r="AF220" s="64"/>
      <c r="AG220" s="66">
        <f>$AG$214*$AG$219</f>
        <v>0</v>
      </c>
      <c r="AH220" s="64"/>
      <c r="AI220" s="66">
        <f>$AI$214*$AI$219</f>
        <v>0</v>
      </c>
      <c r="AJ220" s="64"/>
      <c r="AK220" s="66">
        <f>$AK$214*$AK$219</f>
        <v>0</v>
      </c>
      <c r="AL220" s="64"/>
      <c r="AM220" s="66">
        <f>$AM$214*$AM$219</f>
        <v>0</v>
      </c>
      <c r="AN220" s="64"/>
      <c r="AO220" s="64"/>
      <c r="AP220" s="64"/>
      <c r="AQ220" s="65"/>
      <c r="AR220" s="65"/>
      <c r="AS220" s="69">
        <f>SUM(K220:AR220)</f>
        <v>0</v>
      </c>
      <c r="AT220" s="65"/>
      <c r="AU220" s="65"/>
      <c r="AV220" s="65"/>
    </row>
    <row r="221" spans="1:48" s="1" customFormat="1" ht="6.95" customHeight="1" x14ac:dyDescent="0.2"/>
    <row r="222" spans="1:48" s="1" customFormat="1" ht="21.95" customHeight="1" x14ac:dyDescent="0.2">
      <c r="B222" s="18" t="s">
        <v>81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</row>
    <row r="223" spans="1:48" s="5" customFormat="1" ht="6" customHeight="1" x14ac:dyDescent="0.25"/>
    <row r="224" spans="1:48" s="5" customFormat="1" ht="21" customHeight="1" x14ac:dyDescent="0.25">
      <c r="A224" s="19"/>
      <c r="B224" s="20" t="s">
        <v>14</v>
      </c>
      <c r="C224" s="20"/>
      <c r="D224" s="25" t="s">
        <v>15</v>
      </c>
      <c r="E224" s="25"/>
      <c r="F224" s="25"/>
      <c r="G224" s="25"/>
      <c r="H224" s="25"/>
      <c r="I224" s="25"/>
      <c r="J224" s="25"/>
      <c r="K224" s="30" t="s">
        <v>82</v>
      </c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1" t="s">
        <v>83</v>
      </c>
      <c r="AT224" s="31"/>
      <c r="AU224" s="31"/>
      <c r="AV224" s="31"/>
    </row>
    <row r="225" spans="1:48" s="1" customFormat="1" ht="21" customHeight="1" x14ac:dyDescent="0.2">
      <c r="A225" s="19"/>
      <c r="B225" s="21"/>
      <c r="C225" s="22"/>
      <c r="D225" s="26"/>
      <c r="E225" s="26"/>
      <c r="F225" s="26"/>
      <c r="G225" s="26"/>
      <c r="H225" s="26"/>
      <c r="I225" s="26"/>
      <c r="J225" s="27"/>
      <c r="K225" s="38" t="s">
        <v>84</v>
      </c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2"/>
      <c r="AT225" s="33"/>
      <c r="AU225" s="33"/>
      <c r="AV225" s="34"/>
    </row>
    <row r="226" spans="1:48" s="1" customFormat="1" ht="21" customHeight="1" x14ac:dyDescent="0.2">
      <c r="A226" s="19"/>
      <c r="B226" s="21"/>
      <c r="C226" s="22"/>
      <c r="D226" s="26"/>
      <c r="E226" s="26"/>
      <c r="F226" s="26"/>
      <c r="G226" s="26"/>
      <c r="H226" s="26"/>
      <c r="I226" s="26"/>
      <c r="J226" s="27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40"/>
      <c r="AS226" s="32"/>
      <c r="AT226" s="33"/>
      <c r="AU226" s="33"/>
      <c r="AV226" s="34"/>
    </row>
    <row r="227" spans="1:48" s="1" customFormat="1" ht="21" customHeight="1" x14ac:dyDescent="0.2">
      <c r="A227" s="19"/>
      <c r="B227" s="21"/>
      <c r="C227" s="22"/>
      <c r="D227" s="26"/>
      <c r="E227" s="26"/>
      <c r="F227" s="26"/>
      <c r="G227" s="26"/>
      <c r="H227" s="26"/>
      <c r="I227" s="26"/>
      <c r="J227" s="27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40"/>
      <c r="AS227" s="32"/>
      <c r="AT227" s="33"/>
      <c r="AU227" s="33"/>
      <c r="AV227" s="34"/>
    </row>
    <row r="228" spans="1:48" s="1" customFormat="1" ht="21" customHeight="1" x14ac:dyDescent="0.2">
      <c r="A228" s="19"/>
      <c r="B228" s="21"/>
      <c r="C228" s="22"/>
      <c r="D228" s="26"/>
      <c r="E228" s="26"/>
      <c r="F228" s="26"/>
      <c r="G228" s="26"/>
      <c r="H228" s="26"/>
      <c r="I228" s="26"/>
      <c r="J228" s="27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2"/>
      <c r="AS228" s="35"/>
      <c r="AT228" s="36"/>
      <c r="AU228" s="36"/>
      <c r="AV228" s="37"/>
    </row>
    <row r="229" spans="1:48" s="1" customFormat="1" ht="15.95" customHeight="1" x14ac:dyDescent="0.25">
      <c r="B229" s="21"/>
      <c r="C229" s="22"/>
      <c r="D229" s="26"/>
      <c r="E229" s="26"/>
      <c r="F229" s="26"/>
      <c r="G229" s="26"/>
      <c r="H229" s="26"/>
      <c r="I229" s="26"/>
      <c r="J229" s="27"/>
      <c r="K229" s="43" t="s">
        <v>18</v>
      </c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4" t="s">
        <v>19</v>
      </c>
      <c r="AT229" s="44"/>
      <c r="AU229" s="44"/>
      <c r="AV229" s="44"/>
    </row>
    <row r="230" spans="1:48" s="1" customFormat="1" ht="15.95" customHeight="1" x14ac:dyDescent="0.25">
      <c r="B230" s="23"/>
      <c r="C230" s="24"/>
      <c r="D230" s="28"/>
      <c r="E230" s="28"/>
      <c r="F230" s="28"/>
      <c r="G230" s="28"/>
      <c r="H230" s="28"/>
      <c r="I230" s="28"/>
      <c r="J230" s="29"/>
      <c r="K230" s="45" t="s">
        <v>72</v>
      </c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70">
        <f>$AS$235</f>
        <v>0</v>
      </c>
      <c r="AT230" s="46"/>
      <c r="AU230" s="46"/>
      <c r="AV230" s="46"/>
    </row>
    <row r="231" spans="1:48" s="1" customFormat="1" ht="14.1" customHeight="1" x14ac:dyDescent="0.2">
      <c r="B231" s="47"/>
      <c r="C231" s="47"/>
      <c r="D231" s="48" t="s">
        <v>21</v>
      </c>
      <c r="E231" s="48"/>
      <c r="F231" s="48"/>
      <c r="G231" s="48"/>
      <c r="H231" s="48"/>
      <c r="I231" s="48"/>
      <c r="J231" s="48"/>
      <c r="K231" s="49">
        <v>80</v>
      </c>
      <c r="L231" s="49"/>
      <c r="M231" s="49">
        <v>86</v>
      </c>
      <c r="N231" s="49"/>
      <c r="O231" s="49">
        <v>92</v>
      </c>
      <c r="P231" s="49"/>
      <c r="Q231" s="49">
        <v>98</v>
      </c>
      <c r="R231" s="49"/>
      <c r="S231" s="49">
        <v>104</v>
      </c>
      <c r="T231" s="49"/>
      <c r="U231" s="49">
        <v>110</v>
      </c>
      <c r="V231" s="49"/>
      <c r="W231" s="49">
        <v>116</v>
      </c>
      <c r="X231" s="49"/>
      <c r="Y231" s="49">
        <v>122</v>
      </c>
      <c r="Z231" s="49"/>
      <c r="AA231" s="49">
        <v>128</v>
      </c>
      <c r="AB231" s="49"/>
      <c r="AC231" s="49">
        <v>134</v>
      </c>
      <c r="AD231" s="49"/>
      <c r="AE231" s="49">
        <v>140</v>
      </c>
      <c r="AF231" s="49"/>
      <c r="AG231" s="49">
        <v>146</v>
      </c>
      <c r="AH231" s="49"/>
      <c r="AI231" s="49">
        <v>152</v>
      </c>
      <c r="AJ231" s="49"/>
      <c r="AK231" s="49">
        <v>158</v>
      </c>
      <c r="AL231" s="49"/>
      <c r="AM231" s="49">
        <v>164</v>
      </c>
      <c r="AN231" s="49"/>
      <c r="AO231" s="49">
        <v>170</v>
      </c>
      <c r="AP231" s="49"/>
      <c r="AQ231" s="49">
        <v>176</v>
      </c>
      <c r="AR231" s="49"/>
      <c r="AS231" s="50"/>
      <c r="AT231" s="50"/>
      <c r="AU231" s="50"/>
      <c r="AV231" s="50"/>
    </row>
    <row r="232" spans="1:48" s="1" customFormat="1" ht="15.95" customHeight="1" x14ac:dyDescent="0.2">
      <c r="B232" s="51"/>
      <c r="C232" s="51"/>
      <c r="D232" s="52" t="s">
        <v>22</v>
      </c>
      <c r="E232" s="52"/>
      <c r="F232" s="52"/>
      <c r="G232" s="52"/>
      <c r="H232" s="52"/>
      <c r="I232" s="52"/>
      <c r="J232" s="52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4">
        <v>565</v>
      </c>
      <c r="AB232" s="54"/>
      <c r="AC232" s="54">
        <v>565</v>
      </c>
      <c r="AD232" s="54"/>
      <c r="AE232" s="54">
        <v>565</v>
      </c>
      <c r="AF232" s="54"/>
      <c r="AG232" s="54">
        <v>600</v>
      </c>
      <c r="AH232" s="54"/>
      <c r="AI232" s="54">
        <v>600</v>
      </c>
      <c r="AJ232" s="54"/>
      <c r="AK232" s="54">
        <v>600</v>
      </c>
      <c r="AL232" s="54"/>
      <c r="AM232" s="54">
        <v>600</v>
      </c>
      <c r="AN232" s="54"/>
      <c r="AO232" s="54">
        <v>750</v>
      </c>
      <c r="AP232" s="54"/>
      <c r="AQ232" s="53"/>
      <c r="AR232" s="53"/>
      <c r="AS232" s="56"/>
      <c r="AT232" s="56"/>
      <c r="AU232" s="56"/>
      <c r="AV232" s="56"/>
    </row>
    <row r="233" spans="1:48" s="1" customFormat="1" ht="15.95" customHeight="1" x14ac:dyDescent="0.2">
      <c r="B233" s="57" t="s">
        <v>23</v>
      </c>
      <c r="C233" s="57"/>
      <c r="D233" s="57"/>
      <c r="E233" s="57"/>
      <c r="F233" s="57"/>
      <c r="G233" s="57"/>
      <c r="H233" s="57"/>
      <c r="I233" s="57"/>
      <c r="J233" s="57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9">
        <v>2</v>
      </c>
      <c r="AB233" s="59"/>
      <c r="AC233" s="59">
        <v>27</v>
      </c>
      <c r="AD233" s="59"/>
      <c r="AE233" s="59">
        <v>32</v>
      </c>
      <c r="AF233" s="59"/>
      <c r="AG233" s="59">
        <v>21</v>
      </c>
      <c r="AH233" s="59"/>
      <c r="AI233" s="59">
        <v>20</v>
      </c>
      <c r="AJ233" s="59"/>
      <c r="AK233" s="59">
        <v>13</v>
      </c>
      <c r="AL233" s="59"/>
      <c r="AM233" s="59">
        <v>8</v>
      </c>
      <c r="AN233" s="59"/>
      <c r="AO233" s="59">
        <v>11</v>
      </c>
      <c r="AP233" s="59"/>
      <c r="AQ233" s="58"/>
      <c r="AR233" s="58"/>
      <c r="AS233" s="60"/>
      <c r="AT233" s="60"/>
      <c r="AU233" s="60"/>
      <c r="AV233" s="60"/>
    </row>
    <row r="234" spans="1:48" s="1" customFormat="1" ht="21" customHeight="1" x14ac:dyDescent="0.2">
      <c r="B234" s="61" t="s">
        <v>35</v>
      </c>
      <c r="C234" s="61"/>
      <c r="D234" s="61"/>
      <c r="E234" s="61"/>
      <c r="F234" s="61"/>
      <c r="G234" s="61"/>
      <c r="H234" s="61"/>
      <c r="I234" s="61"/>
      <c r="J234" s="61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67"/>
      <c r="AB234" s="68"/>
      <c r="AC234" s="67"/>
      <c r="AD234" s="68"/>
      <c r="AE234" s="67"/>
      <c r="AF234" s="68"/>
      <c r="AG234" s="67"/>
      <c r="AH234" s="68"/>
      <c r="AI234" s="67"/>
      <c r="AJ234" s="68"/>
      <c r="AK234" s="67"/>
      <c r="AL234" s="68"/>
      <c r="AM234" s="67"/>
      <c r="AN234" s="68"/>
      <c r="AO234" s="67"/>
      <c r="AP234" s="68"/>
      <c r="AQ234" s="58"/>
      <c r="AR234" s="58"/>
      <c r="AS234" s="62">
        <f>SUM(K234:AR234)</f>
        <v>0</v>
      </c>
      <c r="AT234" s="62"/>
      <c r="AU234" s="62"/>
      <c r="AV234" s="62"/>
    </row>
    <row r="235" spans="1:48" s="1" customFormat="1" ht="14.1" customHeight="1" x14ac:dyDescent="0.2">
      <c r="B235" s="63" t="s">
        <v>25</v>
      </c>
      <c r="C235" s="63"/>
      <c r="D235" s="63"/>
      <c r="E235" s="63"/>
      <c r="F235" s="63"/>
      <c r="G235" s="63"/>
      <c r="H235" s="63"/>
      <c r="I235" s="63"/>
      <c r="J235" s="63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6">
        <f>$AA$232*$AA$234</f>
        <v>0</v>
      </c>
      <c r="AB235" s="64"/>
      <c r="AC235" s="66">
        <f>$AC$232*$AC$234</f>
        <v>0</v>
      </c>
      <c r="AD235" s="64"/>
      <c r="AE235" s="66">
        <f>$AE$232*$AE$234</f>
        <v>0</v>
      </c>
      <c r="AF235" s="64"/>
      <c r="AG235" s="66">
        <f>$AG$232*$AG$234</f>
        <v>0</v>
      </c>
      <c r="AH235" s="64"/>
      <c r="AI235" s="66">
        <f>$AI$232*$AI$234</f>
        <v>0</v>
      </c>
      <c r="AJ235" s="64"/>
      <c r="AK235" s="66">
        <f>$AK$232*$AK$234</f>
        <v>0</v>
      </c>
      <c r="AL235" s="64"/>
      <c r="AM235" s="66">
        <f>$AM$232*$AM$234</f>
        <v>0</v>
      </c>
      <c r="AN235" s="64"/>
      <c r="AO235" s="66">
        <f>$AO$232*$AO$234</f>
        <v>0</v>
      </c>
      <c r="AP235" s="64"/>
      <c r="AQ235" s="65"/>
      <c r="AR235" s="65"/>
      <c r="AS235" s="69">
        <f>SUM(K235:AR235)</f>
        <v>0</v>
      </c>
      <c r="AT235" s="65"/>
      <c r="AU235" s="65"/>
      <c r="AV235" s="65"/>
    </row>
  </sheetData>
  <sheetProtection sheet="1" objects="1" scenarios="1" selectLockedCells="1"/>
  <mergeCells count="2508">
    <mergeCell ref="AQ235:AR235"/>
    <mergeCell ref="AS235:AV235"/>
    <mergeCell ref="B235:J235"/>
    <mergeCell ref="K235:L235"/>
    <mergeCell ref="M235:N235"/>
    <mergeCell ref="O235:P235"/>
    <mergeCell ref="Q235:R235"/>
    <mergeCell ref="S235:T235"/>
    <mergeCell ref="U235:V235"/>
    <mergeCell ref="W235:X235"/>
    <mergeCell ref="Y235:Z235"/>
    <mergeCell ref="AA235:AB235"/>
    <mergeCell ref="AC235:AD235"/>
    <mergeCell ref="AE235:AF235"/>
    <mergeCell ref="AG235:AH235"/>
    <mergeCell ref="AI235:AJ235"/>
    <mergeCell ref="AK235:AL235"/>
    <mergeCell ref="AM235:AN235"/>
    <mergeCell ref="AO235:AP235"/>
    <mergeCell ref="AQ233:AR233"/>
    <mergeCell ref="AS233:AV233"/>
    <mergeCell ref="B234:J234"/>
    <mergeCell ref="K234:L234"/>
    <mergeCell ref="M234:N234"/>
    <mergeCell ref="O234:P234"/>
    <mergeCell ref="Q234:R234"/>
    <mergeCell ref="S234:T234"/>
    <mergeCell ref="U234:V234"/>
    <mergeCell ref="W234:X234"/>
    <mergeCell ref="Y234:Z234"/>
    <mergeCell ref="AA234:AB234"/>
    <mergeCell ref="AC234:AD234"/>
    <mergeCell ref="AE234:AF234"/>
    <mergeCell ref="AG234:AH234"/>
    <mergeCell ref="AI234:AJ234"/>
    <mergeCell ref="AK234:AL234"/>
    <mergeCell ref="AM234:AN234"/>
    <mergeCell ref="AO234:AP234"/>
    <mergeCell ref="AQ234:AR234"/>
    <mergeCell ref="AS234:AV234"/>
    <mergeCell ref="B233:J233"/>
    <mergeCell ref="K233:L233"/>
    <mergeCell ref="M233:N233"/>
    <mergeCell ref="O233:P233"/>
    <mergeCell ref="Q233:R233"/>
    <mergeCell ref="S233:T233"/>
    <mergeCell ref="U233:V233"/>
    <mergeCell ref="W233:X233"/>
    <mergeCell ref="Y233:Z233"/>
    <mergeCell ref="AA233:AB233"/>
    <mergeCell ref="AC233:AD233"/>
    <mergeCell ref="AE233:AF233"/>
    <mergeCell ref="AG233:AH233"/>
    <mergeCell ref="AI233:AJ233"/>
    <mergeCell ref="AK233:AL233"/>
    <mergeCell ref="AM233:AN233"/>
    <mergeCell ref="AO233:AP233"/>
    <mergeCell ref="AS231:AV231"/>
    <mergeCell ref="B232:C232"/>
    <mergeCell ref="D232:J232"/>
    <mergeCell ref="K232:L232"/>
    <mergeCell ref="M232:N232"/>
    <mergeCell ref="O232:P232"/>
    <mergeCell ref="Q232:R232"/>
    <mergeCell ref="S232:T232"/>
    <mergeCell ref="U232:V232"/>
    <mergeCell ref="W232:X232"/>
    <mergeCell ref="Y232:Z232"/>
    <mergeCell ref="AA232:AB232"/>
    <mergeCell ref="AC232:AD232"/>
    <mergeCell ref="AE232:AF232"/>
    <mergeCell ref="AG232:AH232"/>
    <mergeCell ref="AI232:AJ232"/>
    <mergeCell ref="AK232:AL232"/>
    <mergeCell ref="AM232:AN232"/>
    <mergeCell ref="AO232:AP232"/>
    <mergeCell ref="AQ232:AR232"/>
    <mergeCell ref="AS232:AV232"/>
    <mergeCell ref="AQ220:AR220"/>
    <mergeCell ref="AS220:AV220"/>
    <mergeCell ref="B222:AV222"/>
    <mergeCell ref="A224:A228"/>
    <mergeCell ref="B224:C230"/>
    <mergeCell ref="D224:J230"/>
    <mergeCell ref="K224:AR224"/>
    <mergeCell ref="AS224:AV228"/>
    <mergeCell ref="K225:AR228"/>
    <mergeCell ref="K229:AR229"/>
    <mergeCell ref="AS229:AV229"/>
    <mergeCell ref="K230:AR230"/>
    <mergeCell ref="AS230:AV230"/>
    <mergeCell ref="B231:C231"/>
    <mergeCell ref="D231:J231"/>
    <mergeCell ref="K231:L231"/>
    <mergeCell ref="M231:N231"/>
    <mergeCell ref="O231:P231"/>
    <mergeCell ref="Q231:R231"/>
    <mergeCell ref="S231:T231"/>
    <mergeCell ref="U231:V231"/>
    <mergeCell ref="W231:X231"/>
    <mergeCell ref="Y231:Z231"/>
    <mergeCell ref="AA231:AB231"/>
    <mergeCell ref="AC231:AD231"/>
    <mergeCell ref="AE231:AF231"/>
    <mergeCell ref="AG231:AH231"/>
    <mergeCell ref="AI231:AJ231"/>
    <mergeCell ref="AK231:AL231"/>
    <mergeCell ref="AM231:AN231"/>
    <mergeCell ref="AO231:AP231"/>
    <mergeCell ref="AQ231:AR231"/>
    <mergeCell ref="B220:J220"/>
    <mergeCell ref="K220:L220"/>
    <mergeCell ref="M220:N220"/>
    <mergeCell ref="O220:P220"/>
    <mergeCell ref="Q220:R220"/>
    <mergeCell ref="S220:T220"/>
    <mergeCell ref="U220:V220"/>
    <mergeCell ref="W220:X220"/>
    <mergeCell ref="Y220:Z220"/>
    <mergeCell ref="AA220:AB220"/>
    <mergeCell ref="AC220:AD220"/>
    <mergeCell ref="AE220:AF220"/>
    <mergeCell ref="AG220:AH220"/>
    <mergeCell ref="AI220:AJ220"/>
    <mergeCell ref="AK220:AL220"/>
    <mergeCell ref="AM220:AN220"/>
    <mergeCell ref="AO220:AP220"/>
    <mergeCell ref="AQ218:AR218"/>
    <mergeCell ref="AS218:AV218"/>
    <mergeCell ref="B219:J219"/>
    <mergeCell ref="K219:L219"/>
    <mergeCell ref="M219:N219"/>
    <mergeCell ref="O219:P219"/>
    <mergeCell ref="Q219:R219"/>
    <mergeCell ref="S219:T219"/>
    <mergeCell ref="U219:V219"/>
    <mergeCell ref="W219:X219"/>
    <mergeCell ref="Y219:Z219"/>
    <mergeCell ref="AA219:AB219"/>
    <mergeCell ref="AC219:AD219"/>
    <mergeCell ref="AE219:AF219"/>
    <mergeCell ref="AG219:AH219"/>
    <mergeCell ref="AI219:AJ219"/>
    <mergeCell ref="AK219:AL219"/>
    <mergeCell ref="AM219:AN219"/>
    <mergeCell ref="AO219:AP219"/>
    <mergeCell ref="AQ219:AR219"/>
    <mergeCell ref="AS219:AV219"/>
    <mergeCell ref="B218:J218"/>
    <mergeCell ref="K218:L218"/>
    <mergeCell ref="M218:N218"/>
    <mergeCell ref="O218:P218"/>
    <mergeCell ref="Q218:R218"/>
    <mergeCell ref="S218:T218"/>
    <mergeCell ref="U218:V218"/>
    <mergeCell ref="W218:X218"/>
    <mergeCell ref="Y218:Z218"/>
    <mergeCell ref="AA218:AB218"/>
    <mergeCell ref="AC218:AD218"/>
    <mergeCell ref="AE218:AF218"/>
    <mergeCell ref="AG218:AH218"/>
    <mergeCell ref="AI218:AJ218"/>
    <mergeCell ref="AK218:AL218"/>
    <mergeCell ref="AM218:AN218"/>
    <mergeCell ref="AO218:AP218"/>
    <mergeCell ref="AQ216:AR216"/>
    <mergeCell ref="AS216:AV216"/>
    <mergeCell ref="B217:J217"/>
    <mergeCell ref="K217:L217"/>
    <mergeCell ref="M217:N217"/>
    <mergeCell ref="O217:P217"/>
    <mergeCell ref="Q217:R217"/>
    <mergeCell ref="S217:T217"/>
    <mergeCell ref="U217:V217"/>
    <mergeCell ref="W217:X217"/>
    <mergeCell ref="Y217:Z217"/>
    <mergeCell ref="AA217:AB217"/>
    <mergeCell ref="AC217:AD217"/>
    <mergeCell ref="AE217:AF217"/>
    <mergeCell ref="AG217:AH217"/>
    <mergeCell ref="AI217:AJ217"/>
    <mergeCell ref="AK217:AL217"/>
    <mergeCell ref="AM217:AN217"/>
    <mergeCell ref="AO217:AP217"/>
    <mergeCell ref="AQ217:AR217"/>
    <mergeCell ref="AS217:AV217"/>
    <mergeCell ref="B216:J216"/>
    <mergeCell ref="K216:L216"/>
    <mergeCell ref="M216:N216"/>
    <mergeCell ref="O216:P216"/>
    <mergeCell ref="Q216:R216"/>
    <mergeCell ref="S216:T216"/>
    <mergeCell ref="U216:V216"/>
    <mergeCell ref="W216:X216"/>
    <mergeCell ref="Y216:Z216"/>
    <mergeCell ref="AA216:AB216"/>
    <mergeCell ref="AC216:AD216"/>
    <mergeCell ref="AE216:AF216"/>
    <mergeCell ref="AG216:AH216"/>
    <mergeCell ref="AI216:AJ216"/>
    <mergeCell ref="AK216:AL216"/>
    <mergeCell ref="AM216:AN216"/>
    <mergeCell ref="AO216:AP216"/>
    <mergeCell ref="AO214:AP214"/>
    <mergeCell ref="AQ214:AR214"/>
    <mergeCell ref="AS214:AV214"/>
    <mergeCell ref="B215:J215"/>
    <mergeCell ref="K215:L215"/>
    <mergeCell ref="M215:N215"/>
    <mergeCell ref="O215:P215"/>
    <mergeCell ref="Q215:R215"/>
    <mergeCell ref="S215:T215"/>
    <mergeCell ref="U215:V215"/>
    <mergeCell ref="W215:X215"/>
    <mergeCell ref="Y215:Z215"/>
    <mergeCell ref="AA215:AB215"/>
    <mergeCell ref="AC215:AD215"/>
    <mergeCell ref="AE215:AF215"/>
    <mergeCell ref="AG215:AH215"/>
    <mergeCell ref="AI215:AJ215"/>
    <mergeCell ref="AK215:AL215"/>
    <mergeCell ref="AM215:AN215"/>
    <mergeCell ref="AO215:AP215"/>
    <mergeCell ref="AQ215:AR215"/>
    <mergeCell ref="AS215:AV215"/>
    <mergeCell ref="B214:C214"/>
    <mergeCell ref="D214:J214"/>
    <mergeCell ref="K214:L214"/>
    <mergeCell ref="M214:N214"/>
    <mergeCell ref="O214:P214"/>
    <mergeCell ref="Q214:R214"/>
    <mergeCell ref="S214:T214"/>
    <mergeCell ref="U214:V214"/>
    <mergeCell ref="W214:X214"/>
    <mergeCell ref="Y214:Z214"/>
    <mergeCell ref="AA214:AB214"/>
    <mergeCell ref="AC214:AD214"/>
    <mergeCell ref="AE214:AF214"/>
    <mergeCell ref="AG214:AH214"/>
    <mergeCell ref="AI214:AJ214"/>
    <mergeCell ref="AK214:AL214"/>
    <mergeCell ref="AM214:AN214"/>
    <mergeCell ref="AQ204:AR204"/>
    <mergeCell ref="AS204:AV204"/>
    <mergeCell ref="A206:A210"/>
    <mergeCell ref="B206:C212"/>
    <mergeCell ref="D206:J212"/>
    <mergeCell ref="K206:AR206"/>
    <mergeCell ref="AS206:AV210"/>
    <mergeCell ref="K207:AR210"/>
    <mergeCell ref="K211:AR211"/>
    <mergeCell ref="AS211:AV211"/>
    <mergeCell ref="K212:AR212"/>
    <mergeCell ref="AS212:AV212"/>
    <mergeCell ref="B213:C213"/>
    <mergeCell ref="D213:J213"/>
    <mergeCell ref="K213:L213"/>
    <mergeCell ref="M213:N213"/>
    <mergeCell ref="O213:P213"/>
    <mergeCell ref="Q213:R213"/>
    <mergeCell ref="S213:T213"/>
    <mergeCell ref="U213:V213"/>
    <mergeCell ref="W213:X213"/>
    <mergeCell ref="Y213:Z213"/>
    <mergeCell ref="AA213:AB213"/>
    <mergeCell ref="AC213:AD213"/>
    <mergeCell ref="AE213:AF213"/>
    <mergeCell ref="AG213:AH213"/>
    <mergeCell ref="AI213:AJ213"/>
    <mergeCell ref="AK213:AL213"/>
    <mergeCell ref="AM213:AN213"/>
    <mergeCell ref="AO213:AP213"/>
    <mergeCell ref="AQ213:AR213"/>
    <mergeCell ref="AS213:AV213"/>
    <mergeCell ref="B204:J204"/>
    <mergeCell ref="K204:L204"/>
    <mergeCell ref="M204:N204"/>
    <mergeCell ref="O204:P204"/>
    <mergeCell ref="Q204:R204"/>
    <mergeCell ref="S204:T204"/>
    <mergeCell ref="U204:V204"/>
    <mergeCell ref="W204:X204"/>
    <mergeCell ref="Y204:Z204"/>
    <mergeCell ref="AA204:AB204"/>
    <mergeCell ref="AC204:AD204"/>
    <mergeCell ref="AE204:AF204"/>
    <mergeCell ref="AG204:AH204"/>
    <mergeCell ref="AI204:AJ204"/>
    <mergeCell ref="AK204:AL204"/>
    <mergeCell ref="AM204:AN204"/>
    <mergeCell ref="AO204:AP204"/>
    <mergeCell ref="AQ202:AR202"/>
    <mergeCell ref="AS202:AV202"/>
    <mergeCell ref="B203:J203"/>
    <mergeCell ref="K203:L203"/>
    <mergeCell ref="M203:N203"/>
    <mergeCell ref="O203:P203"/>
    <mergeCell ref="Q203:R203"/>
    <mergeCell ref="S203:T203"/>
    <mergeCell ref="U203:V203"/>
    <mergeCell ref="W203:X203"/>
    <mergeCell ref="Y203:Z203"/>
    <mergeCell ref="AA203:AB203"/>
    <mergeCell ref="AC203:AD203"/>
    <mergeCell ref="AE203:AF203"/>
    <mergeCell ref="AG203:AH203"/>
    <mergeCell ref="AI203:AJ203"/>
    <mergeCell ref="AK203:AL203"/>
    <mergeCell ref="AM203:AN203"/>
    <mergeCell ref="AO203:AP203"/>
    <mergeCell ref="AQ203:AR203"/>
    <mergeCell ref="AS203:AV203"/>
    <mergeCell ref="B202:J202"/>
    <mergeCell ref="K202:L202"/>
    <mergeCell ref="M202:N202"/>
    <mergeCell ref="O202:P202"/>
    <mergeCell ref="Q202:R202"/>
    <mergeCell ref="S202:T202"/>
    <mergeCell ref="U202:V202"/>
    <mergeCell ref="W202:X202"/>
    <mergeCell ref="Y202:Z202"/>
    <mergeCell ref="AA202:AB202"/>
    <mergeCell ref="AC202:AD202"/>
    <mergeCell ref="AE202:AF202"/>
    <mergeCell ref="AG202:AH202"/>
    <mergeCell ref="AI202:AJ202"/>
    <mergeCell ref="AK202:AL202"/>
    <mergeCell ref="AM202:AN202"/>
    <mergeCell ref="AO202:AP202"/>
    <mergeCell ref="AQ200:AR200"/>
    <mergeCell ref="AS200:AV200"/>
    <mergeCell ref="B201:J201"/>
    <mergeCell ref="K201:L201"/>
    <mergeCell ref="M201:N201"/>
    <mergeCell ref="O201:P201"/>
    <mergeCell ref="Q201:R201"/>
    <mergeCell ref="S201:T201"/>
    <mergeCell ref="U201:V201"/>
    <mergeCell ref="W201:X201"/>
    <mergeCell ref="Y201:Z201"/>
    <mergeCell ref="AA201:AB201"/>
    <mergeCell ref="AC201:AD201"/>
    <mergeCell ref="AE201:AF201"/>
    <mergeCell ref="AG201:AH201"/>
    <mergeCell ref="AI201:AJ201"/>
    <mergeCell ref="AK201:AL201"/>
    <mergeCell ref="AM201:AN201"/>
    <mergeCell ref="AO201:AP201"/>
    <mergeCell ref="AQ201:AR201"/>
    <mergeCell ref="AS201:AV201"/>
    <mergeCell ref="B200:J200"/>
    <mergeCell ref="K200:L200"/>
    <mergeCell ref="M200:N200"/>
    <mergeCell ref="O200:P200"/>
    <mergeCell ref="Q200:R200"/>
    <mergeCell ref="S200:T200"/>
    <mergeCell ref="U200:V200"/>
    <mergeCell ref="W200:X200"/>
    <mergeCell ref="Y200:Z200"/>
    <mergeCell ref="AA200:AB200"/>
    <mergeCell ref="AC200:AD200"/>
    <mergeCell ref="AE200:AF200"/>
    <mergeCell ref="AG200:AH200"/>
    <mergeCell ref="AI200:AJ200"/>
    <mergeCell ref="AK200:AL200"/>
    <mergeCell ref="AM200:AN200"/>
    <mergeCell ref="AO200:AP200"/>
    <mergeCell ref="AQ198:AR198"/>
    <mergeCell ref="AS198:AV198"/>
    <mergeCell ref="B199:J199"/>
    <mergeCell ref="K199:L199"/>
    <mergeCell ref="M199:N199"/>
    <mergeCell ref="O199:P199"/>
    <mergeCell ref="Q199:R199"/>
    <mergeCell ref="S199:T199"/>
    <mergeCell ref="U199:V199"/>
    <mergeCell ref="W199:X199"/>
    <mergeCell ref="Y199:Z199"/>
    <mergeCell ref="AA199:AB199"/>
    <mergeCell ref="AC199:AD199"/>
    <mergeCell ref="AE199:AF199"/>
    <mergeCell ref="AG199:AH199"/>
    <mergeCell ref="AI199:AJ199"/>
    <mergeCell ref="AK199:AL199"/>
    <mergeCell ref="AM199:AN199"/>
    <mergeCell ref="AO199:AP199"/>
    <mergeCell ref="AQ199:AR199"/>
    <mergeCell ref="AS199:AV199"/>
    <mergeCell ref="B198:J198"/>
    <mergeCell ref="K198:L198"/>
    <mergeCell ref="M198:N198"/>
    <mergeCell ref="O198:P198"/>
    <mergeCell ref="Q198:R198"/>
    <mergeCell ref="S198:T198"/>
    <mergeCell ref="U198:V198"/>
    <mergeCell ref="W198:X198"/>
    <mergeCell ref="Y198:Z198"/>
    <mergeCell ref="AA198:AB198"/>
    <mergeCell ref="AC198:AD198"/>
    <mergeCell ref="AE198:AF198"/>
    <mergeCell ref="AG198:AH198"/>
    <mergeCell ref="AI198:AJ198"/>
    <mergeCell ref="AK198:AL198"/>
    <mergeCell ref="AM198:AN198"/>
    <mergeCell ref="AO198:AP198"/>
    <mergeCell ref="AQ196:AR196"/>
    <mergeCell ref="AS196:AV196"/>
    <mergeCell ref="B197:J197"/>
    <mergeCell ref="K197:L197"/>
    <mergeCell ref="M197:N197"/>
    <mergeCell ref="O197:P197"/>
    <mergeCell ref="Q197:R197"/>
    <mergeCell ref="S197:T197"/>
    <mergeCell ref="U197:V197"/>
    <mergeCell ref="W197:X197"/>
    <mergeCell ref="Y197:Z197"/>
    <mergeCell ref="AA197:AB197"/>
    <mergeCell ref="AC197:AD197"/>
    <mergeCell ref="AE197:AF197"/>
    <mergeCell ref="AG197:AH197"/>
    <mergeCell ref="AI197:AJ197"/>
    <mergeCell ref="AK197:AL197"/>
    <mergeCell ref="AM197:AN197"/>
    <mergeCell ref="AO197:AP197"/>
    <mergeCell ref="AQ197:AR197"/>
    <mergeCell ref="AS197:AV197"/>
    <mergeCell ref="B196:J196"/>
    <mergeCell ref="K196:L196"/>
    <mergeCell ref="M196:N196"/>
    <mergeCell ref="O196:P196"/>
    <mergeCell ref="Q196:R196"/>
    <mergeCell ref="S196:T196"/>
    <mergeCell ref="U196:V196"/>
    <mergeCell ref="W196:X196"/>
    <mergeCell ref="Y196:Z196"/>
    <mergeCell ref="AA196:AB196"/>
    <mergeCell ref="AC196:AD196"/>
    <mergeCell ref="AE196:AF196"/>
    <mergeCell ref="AG196:AH196"/>
    <mergeCell ref="AI196:AJ196"/>
    <mergeCell ref="AK196:AL196"/>
    <mergeCell ref="AM196:AN196"/>
    <mergeCell ref="AO196:AP196"/>
    <mergeCell ref="AQ194:AR194"/>
    <mergeCell ref="AS194:AV194"/>
    <mergeCell ref="B195:J195"/>
    <mergeCell ref="K195:L195"/>
    <mergeCell ref="M195:N195"/>
    <mergeCell ref="O195:P195"/>
    <mergeCell ref="Q195:R195"/>
    <mergeCell ref="S195:T195"/>
    <mergeCell ref="U195:V195"/>
    <mergeCell ref="W195:X195"/>
    <mergeCell ref="Y195:Z195"/>
    <mergeCell ref="AA195:AB195"/>
    <mergeCell ref="AC195:AD195"/>
    <mergeCell ref="AE195:AF195"/>
    <mergeCell ref="AG195:AH195"/>
    <mergeCell ref="AI195:AJ195"/>
    <mergeCell ref="AK195:AL195"/>
    <mergeCell ref="AM195:AN195"/>
    <mergeCell ref="AO195:AP195"/>
    <mergeCell ref="AQ195:AR195"/>
    <mergeCell ref="AS195:AV195"/>
    <mergeCell ref="B194:J194"/>
    <mergeCell ref="K194:L194"/>
    <mergeCell ref="M194:N194"/>
    <mergeCell ref="O194:P194"/>
    <mergeCell ref="Q194:R194"/>
    <mergeCell ref="S194:T194"/>
    <mergeCell ref="U194:V194"/>
    <mergeCell ref="W194:X194"/>
    <mergeCell ref="Y194:Z194"/>
    <mergeCell ref="AA194:AB194"/>
    <mergeCell ref="AC194:AD194"/>
    <mergeCell ref="AE194:AF194"/>
    <mergeCell ref="AG194:AH194"/>
    <mergeCell ref="AI194:AJ194"/>
    <mergeCell ref="AK194:AL194"/>
    <mergeCell ref="AM194:AN194"/>
    <mergeCell ref="AO194:AP194"/>
    <mergeCell ref="AQ192:AR192"/>
    <mergeCell ref="AS192:AV192"/>
    <mergeCell ref="B193:J193"/>
    <mergeCell ref="K193:L193"/>
    <mergeCell ref="M193:N193"/>
    <mergeCell ref="O193:P193"/>
    <mergeCell ref="Q193:R193"/>
    <mergeCell ref="S193:T193"/>
    <mergeCell ref="U193:V193"/>
    <mergeCell ref="W193:X193"/>
    <mergeCell ref="Y193:Z193"/>
    <mergeCell ref="AA193:AB193"/>
    <mergeCell ref="AC193:AD193"/>
    <mergeCell ref="AE193:AF193"/>
    <mergeCell ref="AG193:AH193"/>
    <mergeCell ref="AI193:AJ193"/>
    <mergeCell ref="AK193:AL193"/>
    <mergeCell ref="AM193:AN193"/>
    <mergeCell ref="AO193:AP193"/>
    <mergeCell ref="AQ193:AR193"/>
    <mergeCell ref="AS193:AV193"/>
    <mergeCell ref="B192:J192"/>
    <mergeCell ref="K192:L192"/>
    <mergeCell ref="M192:N192"/>
    <mergeCell ref="O192:P192"/>
    <mergeCell ref="Q192:R192"/>
    <mergeCell ref="S192:T192"/>
    <mergeCell ref="U192:V192"/>
    <mergeCell ref="W192:X192"/>
    <mergeCell ref="Y192:Z192"/>
    <mergeCell ref="AA192:AB192"/>
    <mergeCell ref="AC192:AD192"/>
    <mergeCell ref="AE192:AF192"/>
    <mergeCell ref="AG192:AH192"/>
    <mergeCell ref="AI192:AJ192"/>
    <mergeCell ref="AK192:AL192"/>
    <mergeCell ref="AM192:AN192"/>
    <mergeCell ref="AO192:AP192"/>
    <mergeCell ref="AQ190:AR190"/>
    <mergeCell ref="AS190:AV190"/>
    <mergeCell ref="B191:J191"/>
    <mergeCell ref="K191:L191"/>
    <mergeCell ref="M191:N191"/>
    <mergeCell ref="O191:P191"/>
    <mergeCell ref="Q191:R191"/>
    <mergeCell ref="S191:T191"/>
    <mergeCell ref="U191:V191"/>
    <mergeCell ref="W191:X191"/>
    <mergeCell ref="Y191:Z191"/>
    <mergeCell ref="AA191:AB191"/>
    <mergeCell ref="AC191:AD191"/>
    <mergeCell ref="AE191:AF191"/>
    <mergeCell ref="AG191:AH191"/>
    <mergeCell ref="AI191:AJ191"/>
    <mergeCell ref="AK191:AL191"/>
    <mergeCell ref="AM191:AN191"/>
    <mergeCell ref="AO191:AP191"/>
    <mergeCell ref="AQ191:AR191"/>
    <mergeCell ref="AS191:AV191"/>
    <mergeCell ref="B190:J190"/>
    <mergeCell ref="K190:L190"/>
    <mergeCell ref="M190:N190"/>
    <mergeCell ref="O190:P190"/>
    <mergeCell ref="Q190:R190"/>
    <mergeCell ref="S190:T190"/>
    <mergeCell ref="U190:V190"/>
    <mergeCell ref="W190:X190"/>
    <mergeCell ref="Y190:Z190"/>
    <mergeCell ref="AA190:AB190"/>
    <mergeCell ref="AC190:AD190"/>
    <mergeCell ref="AE190:AF190"/>
    <mergeCell ref="AG190:AH190"/>
    <mergeCell ref="AI190:AJ190"/>
    <mergeCell ref="AK190:AL190"/>
    <mergeCell ref="AM190:AN190"/>
    <mergeCell ref="AO190:AP190"/>
    <mergeCell ref="AS188:AV188"/>
    <mergeCell ref="B189:C189"/>
    <mergeCell ref="D189:J189"/>
    <mergeCell ref="K189:L189"/>
    <mergeCell ref="M189:N189"/>
    <mergeCell ref="O189:P189"/>
    <mergeCell ref="Q189:R189"/>
    <mergeCell ref="S189:T189"/>
    <mergeCell ref="U189:V189"/>
    <mergeCell ref="W189:X189"/>
    <mergeCell ref="Y189:Z189"/>
    <mergeCell ref="AA189:AB189"/>
    <mergeCell ref="AC189:AD189"/>
    <mergeCell ref="AE189:AF189"/>
    <mergeCell ref="AG189:AH189"/>
    <mergeCell ref="AI189:AJ189"/>
    <mergeCell ref="AK189:AL189"/>
    <mergeCell ref="AM189:AN189"/>
    <mergeCell ref="AO189:AP189"/>
    <mergeCell ref="AQ189:AR189"/>
    <mergeCell ref="AS189:AV189"/>
    <mergeCell ref="AQ177:AR177"/>
    <mergeCell ref="AS177:AV177"/>
    <mergeCell ref="B179:AV179"/>
    <mergeCell ref="A181:A185"/>
    <mergeCell ref="B181:C187"/>
    <mergeCell ref="D181:J187"/>
    <mergeCell ref="K181:AR181"/>
    <mergeCell ref="AS181:AV185"/>
    <mergeCell ref="K182:AR185"/>
    <mergeCell ref="K186:AR186"/>
    <mergeCell ref="AS186:AV186"/>
    <mergeCell ref="K187:AR187"/>
    <mergeCell ref="AS187:AV187"/>
    <mergeCell ref="B188:C188"/>
    <mergeCell ref="D188:J188"/>
    <mergeCell ref="K188:L188"/>
    <mergeCell ref="M188:N188"/>
    <mergeCell ref="O188:P188"/>
    <mergeCell ref="Q188:R188"/>
    <mergeCell ref="S188:T188"/>
    <mergeCell ref="U188:V188"/>
    <mergeCell ref="W188:X188"/>
    <mergeCell ref="Y188:Z188"/>
    <mergeCell ref="AA188:AB188"/>
    <mergeCell ref="AC188:AD188"/>
    <mergeCell ref="AE188:AF188"/>
    <mergeCell ref="AG188:AH188"/>
    <mergeCell ref="AI188:AJ188"/>
    <mergeCell ref="AK188:AL188"/>
    <mergeCell ref="AM188:AN188"/>
    <mergeCell ref="AO188:AP188"/>
    <mergeCell ref="AQ188:AR188"/>
    <mergeCell ref="B177:J177"/>
    <mergeCell ref="K177:L177"/>
    <mergeCell ref="M177:N177"/>
    <mergeCell ref="O177:P177"/>
    <mergeCell ref="Q177:R177"/>
    <mergeCell ref="S177:T177"/>
    <mergeCell ref="U177:V177"/>
    <mergeCell ref="W177:X177"/>
    <mergeCell ref="Y177:Z177"/>
    <mergeCell ref="AA177:AB177"/>
    <mergeCell ref="AC177:AD177"/>
    <mergeCell ref="AE177:AF177"/>
    <mergeCell ref="AG177:AH177"/>
    <mergeCell ref="AI177:AJ177"/>
    <mergeCell ref="AK177:AL177"/>
    <mergeCell ref="AM177:AN177"/>
    <mergeCell ref="AO177:AP177"/>
    <mergeCell ref="AQ175:AR175"/>
    <mergeCell ref="AS175:AV175"/>
    <mergeCell ref="B176:J176"/>
    <mergeCell ref="K176:L176"/>
    <mergeCell ref="M176:N176"/>
    <mergeCell ref="O176:P176"/>
    <mergeCell ref="Q176:R176"/>
    <mergeCell ref="S176:T176"/>
    <mergeCell ref="U176:V176"/>
    <mergeCell ref="W176:X176"/>
    <mergeCell ref="Y176:Z176"/>
    <mergeCell ref="AA176:AB176"/>
    <mergeCell ref="AC176:AD176"/>
    <mergeCell ref="AE176:AF176"/>
    <mergeCell ref="AG176:AH176"/>
    <mergeCell ref="AI176:AJ176"/>
    <mergeCell ref="AK176:AL176"/>
    <mergeCell ref="AM176:AN176"/>
    <mergeCell ref="AO176:AP176"/>
    <mergeCell ref="AQ176:AR176"/>
    <mergeCell ref="AS176:AV176"/>
    <mergeCell ref="B175:J175"/>
    <mergeCell ref="K175:L175"/>
    <mergeCell ref="M175:N175"/>
    <mergeCell ref="O175:P175"/>
    <mergeCell ref="Q175:R175"/>
    <mergeCell ref="S175:T175"/>
    <mergeCell ref="U175:V175"/>
    <mergeCell ref="W175:X175"/>
    <mergeCell ref="Y175:Z175"/>
    <mergeCell ref="AA175:AB175"/>
    <mergeCell ref="AC175:AD175"/>
    <mergeCell ref="AE175:AF175"/>
    <mergeCell ref="AG175:AH175"/>
    <mergeCell ref="AI175:AJ175"/>
    <mergeCell ref="AK175:AL175"/>
    <mergeCell ref="AM175:AN175"/>
    <mergeCell ref="AO175:AP175"/>
    <mergeCell ref="AQ173:AR173"/>
    <mergeCell ref="AS173:AV173"/>
    <mergeCell ref="B174:J174"/>
    <mergeCell ref="K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AE174:AF174"/>
    <mergeCell ref="AG174:AH174"/>
    <mergeCell ref="AI174:AJ174"/>
    <mergeCell ref="AK174:AL174"/>
    <mergeCell ref="AM174:AN174"/>
    <mergeCell ref="AO174:AP174"/>
    <mergeCell ref="AQ174:AR174"/>
    <mergeCell ref="AS174:AV174"/>
    <mergeCell ref="B173:J173"/>
    <mergeCell ref="K173:L173"/>
    <mergeCell ref="M173:N173"/>
    <mergeCell ref="O173:P173"/>
    <mergeCell ref="Q173:R173"/>
    <mergeCell ref="S173:T173"/>
    <mergeCell ref="U173:V173"/>
    <mergeCell ref="W173:X173"/>
    <mergeCell ref="Y173:Z173"/>
    <mergeCell ref="AA173:AB173"/>
    <mergeCell ref="AC173:AD173"/>
    <mergeCell ref="AE173:AF173"/>
    <mergeCell ref="AG173:AH173"/>
    <mergeCell ref="AI173:AJ173"/>
    <mergeCell ref="AK173:AL173"/>
    <mergeCell ref="AM173:AN173"/>
    <mergeCell ref="AO173:AP173"/>
    <mergeCell ref="AO171:AP171"/>
    <mergeCell ref="AQ171:AR171"/>
    <mergeCell ref="AS171:AV171"/>
    <mergeCell ref="B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AE172:AF172"/>
    <mergeCell ref="AG172:AH172"/>
    <mergeCell ref="AI172:AJ172"/>
    <mergeCell ref="AK172:AL172"/>
    <mergeCell ref="AM172:AN172"/>
    <mergeCell ref="AO172:AP172"/>
    <mergeCell ref="AQ172:AR172"/>
    <mergeCell ref="AS172:AV172"/>
    <mergeCell ref="B171:C171"/>
    <mergeCell ref="D171:J171"/>
    <mergeCell ref="K171:L171"/>
    <mergeCell ref="M171:N171"/>
    <mergeCell ref="O171:P171"/>
    <mergeCell ref="Q171:R171"/>
    <mergeCell ref="S171:T171"/>
    <mergeCell ref="U171:V171"/>
    <mergeCell ref="W171:X171"/>
    <mergeCell ref="Y171:Z171"/>
    <mergeCell ref="AA171:AB171"/>
    <mergeCell ref="AC171:AD171"/>
    <mergeCell ref="AE171:AF171"/>
    <mergeCell ref="AG171:AH171"/>
    <mergeCell ref="AI171:AJ171"/>
    <mergeCell ref="AK171:AL171"/>
    <mergeCell ref="AM171:AN171"/>
    <mergeCell ref="AQ161:AR161"/>
    <mergeCell ref="AS161:AV161"/>
    <mergeCell ref="A163:A167"/>
    <mergeCell ref="B163:C169"/>
    <mergeCell ref="D163:J169"/>
    <mergeCell ref="K163:AR163"/>
    <mergeCell ref="AS163:AV167"/>
    <mergeCell ref="K164:AR167"/>
    <mergeCell ref="K168:AR168"/>
    <mergeCell ref="AS168:AV168"/>
    <mergeCell ref="K169:AR169"/>
    <mergeCell ref="AS169:AV169"/>
    <mergeCell ref="B170:C170"/>
    <mergeCell ref="D170:J170"/>
    <mergeCell ref="K170:L170"/>
    <mergeCell ref="M170:N170"/>
    <mergeCell ref="O170:P170"/>
    <mergeCell ref="Q170:R170"/>
    <mergeCell ref="S170:T170"/>
    <mergeCell ref="U170:V170"/>
    <mergeCell ref="W170:X170"/>
    <mergeCell ref="Y170:Z170"/>
    <mergeCell ref="AA170:AB170"/>
    <mergeCell ref="AC170:AD170"/>
    <mergeCell ref="AE170:AF170"/>
    <mergeCell ref="AG170:AH170"/>
    <mergeCell ref="AI170:AJ170"/>
    <mergeCell ref="AK170:AL170"/>
    <mergeCell ref="AM170:AN170"/>
    <mergeCell ref="AO170:AP170"/>
    <mergeCell ref="AQ170:AR170"/>
    <mergeCell ref="AS170:AV170"/>
    <mergeCell ref="B161:J161"/>
    <mergeCell ref="K161:L161"/>
    <mergeCell ref="M161:N161"/>
    <mergeCell ref="O161:P161"/>
    <mergeCell ref="Q161:R161"/>
    <mergeCell ref="S161:T161"/>
    <mergeCell ref="U161:V161"/>
    <mergeCell ref="W161:X161"/>
    <mergeCell ref="Y161:Z161"/>
    <mergeCell ref="AA161:AB161"/>
    <mergeCell ref="AC161:AD161"/>
    <mergeCell ref="AE161:AF161"/>
    <mergeCell ref="AG161:AH161"/>
    <mergeCell ref="AI161:AJ161"/>
    <mergeCell ref="AK161:AL161"/>
    <mergeCell ref="AM161:AN161"/>
    <mergeCell ref="AO161:AP161"/>
    <mergeCell ref="AQ159:AR159"/>
    <mergeCell ref="AS159:AV159"/>
    <mergeCell ref="B160:J160"/>
    <mergeCell ref="K160:L160"/>
    <mergeCell ref="M160:N160"/>
    <mergeCell ref="O160:P160"/>
    <mergeCell ref="Q160:R160"/>
    <mergeCell ref="S160:T160"/>
    <mergeCell ref="U160:V160"/>
    <mergeCell ref="W160:X160"/>
    <mergeCell ref="Y160:Z160"/>
    <mergeCell ref="AA160:AB160"/>
    <mergeCell ref="AC160:AD160"/>
    <mergeCell ref="AE160:AF160"/>
    <mergeCell ref="AG160:AH160"/>
    <mergeCell ref="AI160:AJ160"/>
    <mergeCell ref="AK160:AL160"/>
    <mergeCell ref="AM160:AN160"/>
    <mergeCell ref="AO160:AP160"/>
    <mergeCell ref="AQ160:AR160"/>
    <mergeCell ref="AS160:AV160"/>
    <mergeCell ref="B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C159:AD159"/>
    <mergeCell ref="AE159:AF159"/>
    <mergeCell ref="AG159:AH159"/>
    <mergeCell ref="AI159:AJ159"/>
    <mergeCell ref="AK159:AL159"/>
    <mergeCell ref="AM159:AN159"/>
    <mergeCell ref="AO159:AP159"/>
    <mergeCell ref="AQ157:AR157"/>
    <mergeCell ref="AS157:AV157"/>
    <mergeCell ref="B158:J158"/>
    <mergeCell ref="K158:L158"/>
    <mergeCell ref="M158:N158"/>
    <mergeCell ref="O158:P158"/>
    <mergeCell ref="Q158:R158"/>
    <mergeCell ref="S158:T158"/>
    <mergeCell ref="U158:V158"/>
    <mergeCell ref="W158:X158"/>
    <mergeCell ref="Y158:Z158"/>
    <mergeCell ref="AA158:AB158"/>
    <mergeCell ref="AC158:AD158"/>
    <mergeCell ref="AE158:AF158"/>
    <mergeCell ref="AG158:AH158"/>
    <mergeCell ref="AI158:AJ158"/>
    <mergeCell ref="AK158:AL158"/>
    <mergeCell ref="AM158:AN158"/>
    <mergeCell ref="AO158:AP158"/>
    <mergeCell ref="AQ158:AR158"/>
    <mergeCell ref="AS158:AV158"/>
    <mergeCell ref="B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B157"/>
    <mergeCell ref="AC157:AD157"/>
    <mergeCell ref="AE157:AF157"/>
    <mergeCell ref="AG157:AH157"/>
    <mergeCell ref="AI157:AJ157"/>
    <mergeCell ref="AK157:AL157"/>
    <mergeCell ref="AM157:AN157"/>
    <mergeCell ref="AO157:AP157"/>
    <mergeCell ref="AO155:AP155"/>
    <mergeCell ref="AQ155:AR155"/>
    <mergeCell ref="AS155:AV155"/>
    <mergeCell ref="B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AA156:AB156"/>
    <mergeCell ref="AC156:AD156"/>
    <mergeCell ref="AE156:AF156"/>
    <mergeCell ref="AG156:AH156"/>
    <mergeCell ref="AI156:AJ156"/>
    <mergeCell ref="AK156:AL156"/>
    <mergeCell ref="AM156:AN156"/>
    <mergeCell ref="AO156:AP156"/>
    <mergeCell ref="AQ156:AR156"/>
    <mergeCell ref="AS156:AV156"/>
    <mergeCell ref="B155:C155"/>
    <mergeCell ref="D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B155"/>
    <mergeCell ref="AC155:AD155"/>
    <mergeCell ref="AE155:AF155"/>
    <mergeCell ref="AG155:AH155"/>
    <mergeCell ref="AI155:AJ155"/>
    <mergeCell ref="AK155:AL155"/>
    <mergeCell ref="AM155:AN155"/>
    <mergeCell ref="A147:A151"/>
    <mergeCell ref="B147:C153"/>
    <mergeCell ref="D147:J153"/>
    <mergeCell ref="K147:AR147"/>
    <mergeCell ref="AS147:AV151"/>
    <mergeCell ref="K148:AR151"/>
    <mergeCell ref="K152:AR152"/>
    <mergeCell ref="AS152:AV152"/>
    <mergeCell ref="K153:AR153"/>
    <mergeCell ref="AS153:AV153"/>
    <mergeCell ref="B154:C154"/>
    <mergeCell ref="D154:J154"/>
    <mergeCell ref="K154:L154"/>
    <mergeCell ref="M154:N154"/>
    <mergeCell ref="O154:P154"/>
    <mergeCell ref="Q154:R154"/>
    <mergeCell ref="S154:T154"/>
    <mergeCell ref="U154:V154"/>
    <mergeCell ref="W154:X154"/>
    <mergeCell ref="Y154:Z154"/>
    <mergeCell ref="AA154:AB154"/>
    <mergeCell ref="AC154:AD154"/>
    <mergeCell ref="AE154:AF154"/>
    <mergeCell ref="AG154:AH154"/>
    <mergeCell ref="AI154:AJ154"/>
    <mergeCell ref="AK154:AL154"/>
    <mergeCell ref="AM154:AN154"/>
    <mergeCell ref="AO154:AP154"/>
    <mergeCell ref="AQ154:AR154"/>
    <mergeCell ref="AS154:AV154"/>
    <mergeCell ref="AQ144:AR144"/>
    <mergeCell ref="AS144:AV144"/>
    <mergeCell ref="B145:J145"/>
    <mergeCell ref="K145:L145"/>
    <mergeCell ref="M145:N145"/>
    <mergeCell ref="O145:P145"/>
    <mergeCell ref="Q145:R145"/>
    <mergeCell ref="S145:T145"/>
    <mergeCell ref="U145:V145"/>
    <mergeCell ref="W145:X145"/>
    <mergeCell ref="Y145:Z145"/>
    <mergeCell ref="AA145:AB145"/>
    <mergeCell ref="AC145:AD145"/>
    <mergeCell ref="AE145:AF145"/>
    <mergeCell ref="AG145:AH145"/>
    <mergeCell ref="AI145:AJ145"/>
    <mergeCell ref="AK145:AL145"/>
    <mergeCell ref="AM145:AN145"/>
    <mergeCell ref="AO145:AP145"/>
    <mergeCell ref="AQ145:AR145"/>
    <mergeCell ref="AS145:AV145"/>
    <mergeCell ref="B144:J144"/>
    <mergeCell ref="K144:L144"/>
    <mergeCell ref="M144:N144"/>
    <mergeCell ref="O144:P144"/>
    <mergeCell ref="Q144:R144"/>
    <mergeCell ref="S144:T144"/>
    <mergeCell ref="U144:V144"/>
    <mergeCell ref="W144:X144"/>
    <mergeCell ref="Y144:Z144"/>
    <mergeCell ref="AA144:AB144"/>
    <mergeCell ref="AC144:AD144"/>
    <mergeCell ref="AE144:AF144"/>
    <mergeCell ref="AG144:AH144"/>
    <mergeCell ref="AI144:AJ144"/>
    <mergeCell ref="AK144:AL144"/>
    <mergeCell ref="AM144:AN144"/>
    <mergeCell ref="AO144:AP144"/>
    <mergeCell ref="AQ142:AR142"/>
    <mergeCell ref="AS142:AV142"/>
    <mergeCell ref="B143:J143"/>
    <mergeCell ref="K143:L143"/>
    <mergeCell ref="M143:N143"/>
    <mergeCell ref="O143:P143"/>
    <mergeCell ref="Q143:R143"/>
    <mergeCell ref="S143:T143"/>
    <mergeCell ref="U143:V143"/>
    <mergeCell ref="W143:X143"/>
    <mergeCell ref="Y143:Z143"/>
    <mergeCell ref="AA143:AB143"/>
    <mergeCell ref="AC143:AD143"/>
    <mergeCell ref="AE143:AF143"/>
    <mergeCell ref="AG143:AH143"/>
    <mergeCell ref="AI143:AJ143"/>
    <mergeCell ref="AK143:AL143"/>
    <mergeCell ref="AM143:AN143"/>
    <mergeCell ref="AO143:AP143"/>
    <mergeCell ref="AQ143:AR143"/>
    <mergeCell ref="AS143:AV143"/>
    <mergeCell ref="B142:J142"/>
    <mergeCell ref="K142:L142"/>
    <mergeCell ref="M142:N142"/>
    <mergeCell ref="O142:P142"/>
    <mergeCell ref="Q142:R142"/>
    <mergeCell ref="S142:T142"/>
    <mergeCell ref="U142:V142"/>
    <mergeCell ref="W142:X142"/>
    <mergeCell ref="Y142:Z142"/>
    <mergeCell ref="AA142:AB142"/>
    <mergeCell ref="AC142:AD142"/>
    <mergeCell ref="AE142:AF142"/>
    <mergeCell ref="AG142:AH142"/>
    <mergeCell ref="AI142:AJ142"/>
    <mergeCell ref="AK142:AL142"/>
    <mergeCell ref="AM142:AN142"/>
    <mergeCell ref="AO142:AP142"/>
    <mergeCell ref="AQ140:AR140"/>
    <mergeCell ref="AS140:AV140"/>
    <mergeCell ref="B141:J141"/>
    <mergeCell ref="K141:L141"/>
    <mergeCell ref="M141:N141"/>
    <mergeCell ref="O141:P141"/>
    <mergeCell ref="Q141:R141"/>
    <mergeCell ref="S141:T141"/>
    <mergeCell ref="U141:V141"/>
    <mergeCell ref="W141:X141"/>
    <mergeCell ref="Y141:Z141"/>
    <mergeCell ref="AA141:AB141"/>
    <mergeCell ref="AC141:AD141"/>
    <mergeCell ref="AE141:AF141"/>
    <mergeCell ref="AG141:AH141"/>
    <mergeCell ref="AI141:AJ141"/>
    <mergeCell ref="AK141:AL141"/>
    <mergeCell ref="AM141:AN141"/>
    <mergeCell ref="AO141:AP141"/>
    <mergeCell ref="AQ141:AR141"/>
    <mergeCell ref="AS141:AV141"/>
    <mergeCell ref="B140:J140"/>
    <mergeCell ref="K140:L140"/>
    <mergeCell ref="M140:N140"/>
    <mergeCell ref="O140:P140"/>
    <mergeCell ref="Q140:R140"/>
    <mergeCell ref="S140:T140"/>
    <mergeCell ref="U140:V140"/>
    <mergeCell ref="W140:X140"/>
    <mergeCell ref="Y140:Z140"/>
    <mergeCell ref="AA140:AB140"/>
    <mergeCell ref="AC140:AD140"/>
    <mergeCell ref="AE140:AF140"/>
    <mergeCell ref="AG140:AH140"/>
    <mergeCell ref="AI140:AJ140"/>
    <mergeCell ref="AK140:AL140"/>
    <mergeCell ref="AM140:AN140"/>
    <mergeCell ref="AO140:AP140"/>
    <mergeCell ref="AQ138:AR138"/>
    <mergeCell ref="AS138:AV138"/>
    <mergeCell ref="B139:J139"/>
    <mergeCell ref="K139:L139"/>
    <mergeCell ref="M139:N139"/>
    <mergeCell ref="O139:P139"/>
    <mergeCell ref="Q139:R139"/>
    <mergeCell ref="S139:T139"/>
    <mergeCell ref="U139:V139"/>
    <mergeCell ref="W139:X139"/>
    <mergeCell ref="Y139:Z139"/>
    <mergeCell ref="AA139:AB139"/>
    <mergeCell ref="AC139:AD139"/>
    <mergeCell ref="AE139:AF139"/>
    <mergeCell ref="AG139:AH139"/>
    <mergeCell ref="AI139:AJ139"/>
    <mergeCell ref="AK139:AL139"/>
    <mergeCell ref="AM139:AN139"/>
    <mergeCell ref="AO139:AP139"/>
    <mergeCell ref="AQ139:AR139"/>
    <mergeCell ref="AS139:AV139"/>
    <mergeCell ref="B138:J138"/>
    <mergeCell ref="K138:L138"/>
    <mergeCell ref="M138:N138"/>
    <mergeCell ref="O138:P138"/>
    <mergeCell ref="Q138:R138"/>
    <mergeCell ref="S138:T138"/>
    <mergeCell ref="U138:V138"/>
    <mergeCell ref="W138:X138"/>
    <mergeCell ref="Y138:Z138"/>
    <mergeCell ref="AA138:AB138"/>
    <mergeCell ref="AC138:AD138"/>
    <mergeCell ref="AE138:AF138"/>
    <mergeCell ref="AG138:AH138"/>
    <mergeCell ref="AI138:AJ138"/>
    <mergeCell ref="AK138:AL138"/>
    <mergeCell ref="AM138:AN138"/>
    <mergeCell ref="AO138:AP138"/>
    <mergeCell ref="AO136:AP136"/>
    <mergeCell ref="AQ136:AR136"/>
    <mergeCell ref="AS136:AV136"/>
    <mergeCell ref="B137:J137"/>
    <mergeCell ref="K137:L137"/>
    <mergeCell ref="M137:N137"/>
    <mergeCell ref="O137:P137"/>
    <mergeCell ref="Q137:R137"/>
    <mergeCell ref="S137:T137"/>
    <mergeCell ref="U137:V137"/>
    <mergeCell ref="W137:X137"/>
    <mergeCell ref="Y137:Z137"/>
    <mergeCell ref="AA137:AB137"/>
    <mergeCell ref="AC137:AD137"/>
    <mergeCell ref="AE137:AF137"/>
    <mergeCell ref="AG137:AH137"/>
    <mergeCell ref="AI137:AJ137"/>
    <mergeCell ref="AK137:AL137"/>
    <mergeCell ref="AM137:AN137"/>
    <mergeCell ref="AO137:AP137"/>
    <mergeCell ref="AQ137:AR137"/>
    <mergeCell ref="AS137:AV137"/>
    <mergeCell ref="B136:C136"/>
    <mergeCell ref="D136:J136"/>
    <mergeCell ref="K136:L136"/>
    <mergeCell ref="M136:N136"/>
    <mergeCell ref="O136:P136"/>
    <mergeCell ref="Q136:R136"/>
    <mergeCell ref="S136:T136"/>
    <mergeCell ref="U136:V136"/>
    <mergeCell ref="W136:X136"/>
    <mergeCell ref="Y136:Z136"/>
    <mergeCell ref="AA136:AB136"/>
    <mergeCell ref="AC136:AD136"/>
    <mergeCell ref="AE136:AF136"/>
    <mergeCell ref="AG136:AH136"/>
    <mergeCell ref="AI136:AJ136"/>
    <mergeCell ref="AK136:AL136"/>
    <mergeCell ref="AM136:AN136"/>
    <mergeCell ref="AQ126:AR126"/>
    <mergeCell ref="AS126:AV126"/>
    <mergeCell ref="A128:A132"/>
    <mergeCell ref="B128:C134"/>
    <mergeCell ref="D128:J134"/>
    <mergeCell ref="K128:AR128"/>
    <mergeCell ref="AS128:AV132"/>
    <mergeCell ref="K129:AR132"/>
    <mergeCell ref="K133:AR133"/>
    <mergeCell ref="AS133:AV133"/>
    <mergeCell ref="K134:AR134"/>
    <mergeCell ref="AS134:AV134"/>
    <mergeCell ref="B135:C135"/>
    <mergeCell ref="D135:J135"/>
    <mergeCell ref="K135:L135"/>
    <mergeCell ref="M135:N135"/>
    <mergeCell ref="O135:P135"/>
    <mergeCell ref="Q135:R135"/>
    <mergeCell ref="S135:T135"/>
    <mergeCell ref="U135:V135"/>
    <mergeCell ref="W135:X135"/>
    <mergeCell ref="Y135:Z135"/>
    <mergeCell ref="AA135:AB135"/>
    <mergeCell ref="AC135:AD135"/>
    <mergeCell ref="AE135:AF135"/>
    <mergeCell ref="AG135:AH135"/>
    <mergeCell ref="AI135:AJ135"/>
    <mergeCell ref="AK135:AL135"/>
    <mergeCell ref="AM135:AN135"/>
    <mergeCell ref="AO135:AP135"/>
    <mergeCell ref="AQ135:AR135"/>
    <mergeCell ref="AS135:AV135"/>
    <mergeCell ref="B126:J126"/>
    <mergeCell ref="K126:L126"/>
    <mergeCell ref="M126:N126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AG126:AH126"/>
    <mergeCell ref="AI126:AJ126"/>
    <mergeCell ref="AK126:AL126"/>
    <mergeCell ref="AM126:AN126"/>
    <mergeCell ref="AO126:AP126"/>
    <mergeCell ref="AQ124:AR124"/>
    <mergeCell ref="AS124:AV124"/>
    <mergeCell ref="B125:J125"/>
    <mergeCell ref="K125:L125"/>
    <mergeCell ref="M125:N125"/>
    <mergeCell ref="O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AG125:AH125"/>
    <mergeCell ref="AI125:AJ125"/>
    <mergeCell ref="AK125:AL125"/>
    <mergeCell ref="AM125:AN125"/>
    <mergeCell ref="AO125:AP125"/>
    <mergeCell ref="AQ125:AR125"/>
    <mergeCell ref="AS125:AV125"/>
    <mergeCell ref="B124:J124"/>
    <mergeCell ref="K124:L124"/>
    <mergeCell ref="M124:N124"/>
    <mergeCell ref="O124:P124"/>
    <mergeCell ref="Q124:R124"/>
    <mergeCell ref="S124:T124"/>
    <mergeCell ref="U124:V124"/>
    <mergeCell ref="W124:X124"/>
    <mergeCell ref="Y124:Z124"/>
    <mergeCell ref="AA124:AB124"/>
    <mergeCell ref="AC124:AD124"/>
    <mergeCell ref="AE124:AF124"/>
    <mergeCell ref="AG124:AH124"/>
    <mergeCell ref="AI124:AJ124"/>
    <mergeCell ref="AK124:AL124"/>
    <mergeCell ref="AM124:AN124"/>
    <mergeCell ref="AO124:AP124"/>
    <mergeCell ref="AQ122:AR122"/>
    <mergeCell ref="AS122:AV122"/>
    <mergeCell ref="B123:J123"/>
    <mergeCell ref="K123:L123"/>
    <mergeCell ref="M123:N123"/>
    <mergeCell ref="O123:P123"/>
    <mergeCell ref="Q123:R123"/>
    <mergeCell ref="S123:T123"/>
    <mergeCell ref="U123:V123"/>
    <mergeCell ref="W123:X123"/>
    <mergeCell ref="Y123:Z123"/>
    <mergeCell ref="AA123:AB123"/>
    <mergeCell ref="AC123:AD123"/>
    <mergeCell ref="AE123:AF123"/>
    <mergeCell ref="AG123:AH123"/>
    <mergeCell ref="AI123:AJ123"/>
    <mergeCell ref="AK123:AL123"/>
    <mergeCell ref="AM123:AN123"/>
    <mergeCell ref="AO123:AP123"/>
    <mergeCell ref="AQ123:AR123"/>
    <mergeCell ref="AS123:AV123"/>
    <mergeCell ref="B122:J122"/>
    <mergeCell ref="K122:L122"/>
    <mergeCell ref="M122:N122"/>
    <mergeCell ref="O122:P122"/>
    <mergeCell ref="Q122:R122"/>
    <mergeCell ref="S122:T122"/>
    <mergeCell ref="U122:V122"/>
    <mergeCell ref="W122:X122"/>
    <mergeCell ref="Y122:Z122"/>
    <mergeCell ref="AA122:AB122"/>
    <mergeCell ref="AC122:AD122"/>
    <mergeCell ref="AE122:AF122"/>
    <mergeCell ref="AG122:AH122"/>
    <mergeCell ref="AI122:AJ122"/>
    <mergeCell ref="AK122:AL122"/>
    <mergeCell ref="AM122:AN122"/>
    <mergeCell ref="AO122:AP122"/>
    <mergeCell ref="AQ120:AR120"/>
    <mergeCell ref="AS120:AV120"/>
    <mergeCell ref="B121:J121"/>
    <mergeCell ref="K121:L121"/>
    <mergeCell ref="M121:N121"/>
    <mergeCell ref="O121:P121"/>
    <mergeCell ref="Q121:R121"/>
    <mergeCell ref="S121:T121"/>
    <mergeCell ref="U121:V121"/>
    <mergeCell ref="W121:X121"/>
    <mergeCell ref="Y121:Z121"/>
    <mergeCell ref="AA121:AB121"/>
    <mergeCell ref="AC121:AD121"/>
    <mergeCell ref="AE121:AF121"/>
    <mergeCell ref="AG121:AH121"/>
    <mergeCell ref="AI121:AJ121"/>
    <mergeCell ref="AK121:AL121"/>
    <mergeCell ref="AM121:AN121"/>
    <mergeCell ref="AO121:AP121"/>
    <mergeCell ref="AQ121:AR121"/>
    <mergeCell ref="AS121:AV121"/>
    <mergeCell ref="B120:J120"/>
    <mergeCell ref="K120:L120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AC120:AD120"/>
    <mergeCell ref="AE120:AF120"/>
    <mergeCell ref="AG120:AH120"/>
    <mergeCell ref="AI120:AJ120"/>
    <mergeCell ref="AK120:AL120"/>
    <mergeCell ref="AM120:AN120"/>
    <mergeCell ref="AO120:AP120"/>
    <mergeCell ref="AQ118:AR118"/>
    <mergeCell ref="AS118:AV118"/>
    <mergeCell ref="B119:J119"/>
    <mergeCell ref="K119:L119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19:AD119"/>
    <mergeCell ref="AE119:AF119"/>
    <mergeCell ref="AG119:AH119"/>
    <mergeCell ref="AI119:AJ119"/>
    <mergeCell ref="AK119:AL119"/>
    <mergeCell ref="AM119:AN119"/>
    <mergeCell ref="AO119:AP119"/>
    <mergeCell ref="AQ119:AR119"/>
    <mergeCell ref="AS119:AV119"/>
    <mergeCell ref="B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AE118:AF118"/>
    <mergeCell ref="AG118:AH118"/>
    <mergeCell ref="AI118:AJ118"/>
    <mergeCell ref="AK118:AL118"/>
    <mergeCell ref="AM118:AN118"/>
    <mergeCell ref="AO118:AP118"/>
    <mergeCell ref="AQ116:AR116"/>
    <mergeCell ref="AS116:AV116"/>
    <mergeCell ref="B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AE117:AF117"/>
    <mergeCell ref="AG117:AH117"/>
    <mergeCell ref="AI117:AJ117"/>
    <mergeCell ref="AK117:AL117"/>
    <mergeCell ref="AM117:AN117"/>
    <mergeCell ref="AO117:AP117"/>
    <mergeCell ref="AQ117:AR117"/>
    <mergeCell ref="AS117:AV117"/>
    <mergeCell ref="B116:J116"/>
    <mergeCell ref="K116:L116"/>
    <mergeCell ref="M116:N116"/>
    <mergeCell ref="O116:P116"/>
    <mergeCell ref="Q116:R116"/>
    <mergeCell ref="S116:T116"/>
    <mergeCell ref="U116:V116"/>
    <mergeCell ref="W116:X116"/>
    <mergeCell ref="Y116:Z116"/>
    <mergeCell ref="AA116:AB116"/>
    <mergeCell ref="AC116:AD116"/>
    <mergeCell ref="AE116:AF116"/>
    <mergeCell ref="AG116:AH116"/>
    <mergeCell ref="AI116:AJ116"/>
    <mergeCell ref="AK116:AL116"/>
    <mergeCell ref="AM116:AN116"/>
    <mergeCell ref="AO116:AP116"/>
    <mergeCell ref="AQ114:AR114"/>
    <mergeCell ref="AS114:AV114"/>
    <mergeCell ref="B115:J115"/>
    <mergeCell ref="K115:L115"/>
    <mergeCell ref="M115:N115"/>
    <mergeCell ref="O115:P115"/>
    <mergeCell ref="Q115:R115"/>
    <mergeCell ref="S115:T115"/>
    <mergeCell ref="U115:V115"/>
    <mergeCell ref="W115:X115"/>
    <mergeCell ref="Y115:Z115"/>
    <mergeCell ref="AA115:AB115"/>
    <mergeCell ref="AC115:AD115"/>
    <mergeCell ref="AE115:AF115"/>
    <mergeCell ref="AG115:AH115"/>
    <mergeCell ref="AI115:AJ115"/>
    <mergeCell ref="AK115:AL115"/>
    <mergeCell ref="AM115:AN115"/>
    <mergeCell ref="AO115:AP115"/>
    <mergeCell ref="AQ115:AR115"/>
    <mergeCell ref="AS115:AV115"/>
    <mergeCell ref="B114:J114"/>
    <mergeCell ref="K114:L114"/>
    <mergeCell ref="M114:N114"/>
    <mergeCell ref="O114:P114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AG114:AH114"/>
    <mergeCell ref="AI114:AJ114"/>
    <mergeCell ref="AK114:AL114"/>
    <mergeCell ref="AM114:AN114"/>
    <mergeCell ref="AO114:AP114"/>
    <mergeCell ref="AQ112:AR112"/>
    <mergeCell ref="AS112:AV112"/>
    <mergeCell ref="B113:J113"/>
    <mergeCell ref="K113:L113"/>
    <mergeCell ref="M113:N113"/>
    <mergeCell ref="O113:P113"/>
    <mergeCell ref="Q113:R113"/>
    <mergeCell ref="S113:T113"/>
    <mergeCell ref="U113:V113"/>
    <mergeCell ref="W113:X113"/>
    <mergeCell ref="Y113:Z113"/>
    <mergeCell ref="AA113:AB113"/>
    <mergeCell ref="AC113:AD113"/>
    <mergeCell ref="AE113:AF113"/>
    <mergeCell ref="AG113:AH113"/>
    <mergeCell ref="AI113:AJ113"/>
    <mergeCell ref="AK113:AL113"/>
    <mergeCell ref="AM113:AN113"/>
    <mergeCell ref="AO113:AP113"/>
    <mergeCell ref="AQ113:AR113"/>
    <mergeCell ref="AS113:AV113"/>
    <mergeCell ref="B112:J112"/>
    <mergeCell ref="K112:L112"/>
    <mergeCell ref="M112:N112"/>
    <mergeCell ref="O112:P112"/>
    <mergeCell ref="Q112:R112"/>
    <mergeCell ref="S112:T112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AK112:AL112"/>
    <mergeCell ref="AM112:AN112"/>
    <mergeCell ref="AO112:AP112"/>
    <mergeCell ref="AQ110:AR110"/>
    <mergeCell ref="AS110:AV110"/>
    <mergeCell ref="B111:J111"/>
    <mergeCell ref="K111:L111"/>
    <mergeCell ref="M111:N111"/>
    <mergeCell ref="O111:P111"/>
    <mergeCell ref="Q111:R111"/>
    <mergeCell ref="S111:T111"/>
    <mergeCell ref="U111:V111"/>
    <mergeCell ref="W111:X111"/>
    <mergeCell ref="Y111:Z111"/>
    <mergeCell ref="AA111:AB111"/>
    <mergeCell ref="AC111:AD111"/>
    <mergeCell ref="AE111:AF111"/>
    <mergeCell ref="AG111:AH111"/>
    <mergeCell ref="AI111:AJ111"/>
    <mergeCell ref="AK111:AL111"/>
    <mergeCell ref="AM111:AN111"/>
    <mergeCell ref="AO111:AP111"/>
    <mergeCell ref="AQ111:AR111"/>
    <mergeCell ref="AS111:AV111"/>
    <mergeCell ref="B110:J110"/>
    <mergeCell ref="K110:L110"/>
    <mergeCell ref="M110:N110"/>
    <mergeCell ref="O110:P110"/>
    <mergeCell ref="Q110:R110"/>
    <mergeCell ref="S110:T110"/>
    <mergeCell ref="U110:V110"/>
    <mergeCell ref="W110:X110"/>
    <mergeCell ref="Y110:Z110"/>
    <mergeCell ref="AA110:AB110"/>
    <mergeCell ref="AC110:AD110"/>
    <mergeCell ref="AE110:AF110"/>
    <mergeCell ref="AG110:AH110"/>
    <mergeCell ref="AI110:AJ110"/>
    <mergeCell ref="AK110:AL110"/>
    <mergeCell ref="AM110:AN110"/>
    <mergeCell ref="AO110:AP110"/>
    <mergeCell ref="AO108:AP108"/>
    <mergeCell ref="AQ108:AR108"/>
    <mergeCell ref="AS108:AV108"/>
    <mergeCell ref="B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AE109:AF109"/>
    <mergeCell ref="AG109:AH109"/>
    <mergeCell ref="AI109:AJ109"/>
    <mergeCell ref="AK109:AL109"/>
    <mergeCell ref="AM109:AN109"/>
    <mergeCell ref="AO109:AP109"/>
    <mergeCell ref="AQ109:AR109"/>
    <mergeCell ref="AS109:AV109"/>
    <mergeCell ref="B108:C108"/>
    <mergeCell ref="D108:J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AA108:AB108"/>
    <mergeCell ref="AC108:AD108"/>
    <mergeCell ref="AE108:AF108"/>
    <mergeCell ref="AG108:AH108"/>
    <mergeCell ref="AI108:AJ108"/>
    <mergeCell ref="AK108:AL108"/>
    <mergeCell ref="AM108:AN108"/>
    <mergeCell ref="B98:AV98"/>
    <mergeCell ref="A100:A104"/>
    <mergeCell ref="B100:C106"/>
    <mergeCell ref="D100:J106"/>
    <mergeCell ref="K100:AR100"/>
    <mergeCell ref="AS100:AV104"/>
    <mergeCell ref="K101:AR104"/>
    <mergeCell ref="K105:AR105"/>
    <mergeCell ref="AS105:AV105"/>
    <mergeCell ref="K106:AR106"/>
    <mergeCell ref="AS106:AV106"/>
    <mergeCell ref="B107:C107"/>
    <mergeCell ref="D107:J107"/>
    <mergeCell ref="K107:L107"/>
    <mergeCell ref="M107:N107"/>
    <mergeCell ref="O107:P107"/>
    <mergeCell ref="Q107:R107"/>
    <mergeCell ref="S107:T107"/>
    <mergeCell ref="U107:V107"/>
    <mergeCell ref="W107:X107"/>
    <mergeCell ref="Y107:Z107"/>
    <mergeCell ref="AA107:AB107"/>
    <mergeCell ref="AC107:AD107"/>
    <mergeCell ref="AE107:AF107"/>
    <mergeCell ref="AG107:AH107"/>
    <mergeCell ref="AI107:AJ107"/>
    <mergeCell ref="AK107:AL107"/>
    <mergeCell ref="AM107:AN107"/>
    <mergeCell ref="AO107:AP107"/>
    <mergeCell ref="AQ107:AR107"/>
    <mergeCell ref="AS107:AV107"/>
    <mergeCell ref="AQ95:AR95"/>
    <mergeCell ref="AS95:AV95"/>
    <mergeCell ref="B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G96:AH96"/>
    <mergeCell ref="AI96:AJ96"/>
    <mergeCell ref="AK96:AL96"/>
    <mergeCell ref="AM96:AN96"/>
    <mergeCell ref="AO96:AP96"/>
    <mergeCell ref="AQ96:AR96"/>
    <mergeCell ref="AS96:AV96"/>
    <mergeCell ref="B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AG95:AH95"/>
    <mergeCell ref="AI95:AJ95"/>
    <mergeCell ref="AK95:AL95"/>
    <mergeCell ref="AM95:AN95"/>
    <mergeCell ref="AO95:AP95"/>
    <mergeCell ref="AO93:AP93"/>
    <mergeCell ref="AQ93:AR93"/>
    <mergeCell ref="AS93:AV93"/>
    <mergeCell ref="B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G94:AH94"/>
    <mergeCell ref="AI94:AJ94"/>
    <mergeCell ref="AK94:AL94"/>
    <mergeCell ref="AM94:AN94"/>
    <mergeCell ref="AO94:AP94"/>
    <mergeCell ref="AQ94:AR94"/>
    <mergeCell ref="AS94:AV94"/>
    <mergeCell ref="B93:C93"/>
    <mergeCell ref="D93:J93"/>
    <mergeCell ref="K93:L93"/>
    <mergeCell ref="M93:N93"/>
    <mergeCell ref="O93:P93"/>
    <mergeCell ref="Q93:R93"/>
    <mergeCell ref="S93:T93"/>
    <mergeCell ref="U93:V93"/>
    <mergeCell ref="W93:X93"/>
    <mergeCell ref="Y93:Z93"/>
    <mergeCell ref="AA93:AB93"/>
    <mergeCell ref="AC93:AD93"/>
    <mergeCell ref="AE93:AF93"/>
    <mergeCell ref="AG93:AH93"/>
    <mergeCell ref="AI93:AJ93"/>
    <mergeCell ref="AK93:AL93"/>
    <mergeCell ref="AM93:AN93"/>
    <mergeCell ref="A85:A89"/>
    <mergeCell ref="B85:C91"/>
    <mergeCell ref="D85:J91"/>
    <mergeCell ref="K85:AR85"/>
    <mergeCell ref="AS85:AV89"/>
    <mergeCell ref="K86:AR89"/>
    <mergeCell ref="K90:AR90"/>
    <mergeCell ref="AS90:AV90"/>
    <mergeCell ref="K91:AR91"/>
    <mergeCell ref="AS91:AV91"/>
    <mergeCell ref="B92:C92"/>
    <mergeCell ref="D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AG92:AH92"/>
    <mergeCell ref="AI92:AJ92"/>
    <mergeCell ref="AK92:AL92"/>
    <mergeCell ref="AM92:AN92"/>
    <mergeCell ref="AO92:AP92"/>
    <mergeCell ref="AQ92:AR92"/>
    <mergeCell ref="AS92:AV92"/>
    <mergeCell ref="AQ82:AR82"/>
    <mergeCell ref="AS82:AV82"/>
    <mergeCell ref="B83:J83"/>
    <mergeCell ref="K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E83:AF83"/>
    <mergeCell ref="AG83:AH83"/>
    <mergeCell ref="AI83:AJ83"/>
    <mergeCell ref="AK83:AL83"/>
    <mergeCell ref="AM83:AN83"/>
    <mergeCell ref="AO83:AP83"/>
    <mergeCell ref="AQ83:AR83"/>
    <mergeCell ref="AS83:AV83"/>
    <mergeCell ref="B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AC82:AD82"/>
    <mergeCell ref="AE82:AF82"/>
    <mergeCell ref="AG82:AH82"/>
    <mergeCell ref="AI82:AJ82"/>
    <mergeCell ref="AK82:AL82"/>
    <mergeCell ref="AM82:AN82"/>
    <mergeCell ref="AO82:AP82"/>
    <mergeCell ref="AO80:AP80"/>
    <mergeCell ref="AQ80:AR80"/>
    <mergeCell ref="AS80:AV80"/>
    <mergeCell ref="B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G81:AH81"/>
    <mergeCell ref="AI81:AJ81"/>
    <mergeCell ref="AK81:AL81"/>
    <mergeCell ref="AM81:AN81"/>
    <mergeCell ref="AO81:AP81"/>
    <mergeCell ref="AQ81:AR81"/>
    <mergeCell ref="AS81:AV81"/>
    <mergeCell ref="B80:C80"/>
    <mergeCell ref="D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AG80:AH80"/>
    <mergeCell ref="AI80:AJ80"/>
    <mergeCell ref="AK80:AL80"/>
    <mergeCell ref="AM80:AN80"/>
    <mergeCell ref="A72:A76"/>
    <mergeCell ref="B72:C78"/>
    <mergeCell ref="D72:J78"/>
    <mergeCell ref="K72:AR72"/>
    <mergeCell ref="AS72:AV76"/>
    <mergeCell ref="K73:AR76"/>
    <mergeCell ref="K77:AR77"/>
    <mergeCell ref="AS77:AV77"/>
    <mergeCell ref="K78:AR78"/>
    <mergeCell ref="AS78:AV78"/>
    <mergeCell ref="B79:C79"/>
    <mergeCell ref="D79:J79"/>
    <mergeCell ref="K79:L79"/>
    <mergeCell ref="M79:N79"/>
    <mergeCell ref="O79:P79"/>
    <mergeCell ref="Q79:R79"/>
    <mergeCell ref="S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L79"/>
    <mergeCell ref="AM79:AN79"/>
    <mergeCell ref="AO79:AP79"/>
    <mergeCell ref="AQ79:AR79"/>
    <mergeCell ref="AS79:AV79"/>
    <mergeCell ref="AQ69:AR69"/>
    <mergeCell ref="AS69:AV69"/>
    <mergeCell ref="B70:J70"/>
    <mergeCell ref="K70:L70"/>
    <mergeCell ref="M70:N70"/>
    <mergeCell ref="O70:P70"/>
    <mergeCell ref="Q70:R70"/>
    <mergeCell ref="S70:T70"/>
    <mergeCell ref="U70:V70"/>
    <mergeCell ref="W70:X70"/>
    <mergeCell ref="Y70:Z70"/>
    <mergeCell ref="AA70:AB70"/>
    <mergeCell ref="AC70:AD70"/>
    <mergeCell ref="AE70:AF70"/>
    <mergeCell ref="AG70:AH70"/>
    <mergeCell ref="AI70:AJ70"/>
    <mergeCell ref="AK70:AL70"/>
    <mergeCell ref="AM70:AN70"/>
    <mergeCell ref="AO70:AP70"/>
    <mergeCell ref="AQ70:AR70"/>
    <mergeCell ref="AS70:AV70"/>
    <mergeCell ref="B69:J69"/>
    <mergeCell ref="K69:L69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L69"/>
    <mergeCell ref="AM69:AN69"/>
    <mergeCell ref="AO69:AP69"/>
    <mergeCell ref="AQ67:AR67"/>
    <mergeCell ref="AS67:AV67"/>
    <mergeCell ref="B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L68"/>
    <mergeCell ref="AM68:AN68"/>
    <mergeCell ref="AO68:AP68"/>
    <mergeCell ref="AQ68:AR68"/>
    <mergeCell ref="AS68:AV68"/>
    <mergeCell ref="B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AE67:AF67"/>
    <mergeCell ref="AG67:AH67"/>
    <mergeCell ref="AI67:AJ67"/>
    <mergeCell ref="AK67:AL67"/>
    <mergeCell ref="AM67:AN67"/>
    <mergeCell ref="AO67:AP67"/>
    <mergeCell ref="AQ65:AR65"/>
    <mergeCell ref="AS65:AV65"/>
    <mergeCell ref="B66:J66"/>
    <mergeCell ref="K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L66"/>
    <mergeCell ref="AM66:AN66"/>
    <mergeCell ref="AO66:AP66"/>
    <mergeCell ref="AQ66:AR66"/>
    <mergeCell ref="AS66:AV66"/>
    <mergeCell ref="B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M65:AN65"/>
    <mergeCell ref="AO65:AP65"/>
    <mergeCell ref="AQ63:AR63"/>
    <mergeCell ref="AS63:AV63"/>
    <mergeCell ref="B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L64"/>
    <mergeCell ref="AM64:AN64"/>
    <mergeCell ref="AO64:AP64"/>
    <mergeCell ref="AQ64:AR64"/>
    <mergeCell ref="AS64:AV64"/>
    <mergeCell ref="B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1:AR61"/>
    <mergeCell ref="AS61:AV61"/>
    <mergeCell ref="B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V62"/>
    <mergeCell ref="B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AK61:AL61"/>
    <mergeCell ref="AM61:AN61"/>
    <mergeCell ref="AO61:AP61"/>
    <mergeCell ref="AQ59:AR59"/>
    <mergeCell ref="AS59:AV59"/>
    <mergeCell ref="B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K60:AL60"/>
    <mergeCell ref="AM60:AN60"/>
    <mergeCell ref="AO60:AP60"/>
    <mergeCell ref="AQ60:AR60"/>
    <mergeCell ref="AS60:AV60"/>
    <mergeCell ref="B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AK59:AL59"/>
    <mergeCell ref="AM59:AN59"/>
    <mergeCell ref="AO59:AP59"/>
    <mergeCell ref="AQ57:AR57"/>
    <mergeCell ref="AS57:AV57"/>
    <mergeCell ref="B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L58"/>
    <mergeCell ref="AM58:AN58"/>
    <mergeCell ref="AO58:AP58"/>
    <mergeCell ref="AQ58:AR58"/>
    <mergeCell ref="AS58:AV58"/>
    <mergeCell ref="B57:J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AG57:AH57"/>
    <mergeCell ref="AI57:AJ57"/>
    <mergeCell ref="AK57:AL57"/>
    <mergeCell ref="AM57:AN57"/>
    <mergeCell ref="AO57:AP57"/>
    <mergeCell ref="AQ55:AR55"/>
    <mergeCell ref="AS55:AV55"/>
    <mergeCell ref="B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L56"/>
    <mergeCell ref="AM56:AN56"/>
    <mergeCell ref="AO56:AP56"/>
    <mergeCell ref="AQ56:AR56"/>
    <mergeCell ref="AS56:AV56"/>
    <mergeCell ref="B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K55:AL55"/>
    <mergeCell ref="AM55:AN55"/>
    <mergeCell ref="AO55:AP55"/>
    <mergeCell ref="AQ53:AR53"/>
    <mergeCell ref="AS53:AV53"/>
    <mergeCell ref="B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AQ54:AR54"/>
    <mergeCell ref="AS54:AV54"/>
    <mergeCell ref="B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1:AR51"/>
    <mergeCell ref="AS51:AV51"/>
    <mergeCell ref="B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AQ52:AR52"/>
    <mergeCell ref="AS52:AV52"/>
    <mergeCell ref="B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I51:AJ51"/>
    <mergeCell ref="AK51:AL51"/>
    <mergeCell ref="AM51:AN51"/>
    <mergeCell ref="AO51:AP51"/>
    <mergeCell ref="AO49:AP49"/>
    <mergeCell ref="AQ49:AR49"/>
    <mergeCell ref="AS49:AV49"/>
    <mergeCell ref="B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0:AP50"/>
    <mergeCell ref="AQ50:AR50"/>
    <mergeCell ref="AS50:AV50"/>
    <mergeCell ref="B49:C49"/>
    <mergeCell ref="D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Q39:AR39"/>
    <mergeCell ref="AS39:AV39"/>
    <mergeCell ref="A41:A45"/>
    <mergeCell ref="B41:C47"/>
    <mergeCell ref="D41:J47"/>
    <mergeCell ref="K41:AR41"/>
    <mergeCell ref="AS41:AV45"/>
    <mergeCell ref="K42:AR45"/>
    <mergeCell ref="K46:AR46"/>
    <mergeCell ref="AS46:AV46"/>
    <mergeCell ref="K47:AR47"/>
    <mergeCell ref="AS47:AV47"/>
    <mergeCell ref="B48:C48"/>
    <mergeCell ref="D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V48"/>
    <mergeCell ref="B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M39:AN39"/>
    <mergeCell ref="AO39:AP39"/>
    <mergeCell ref="AQ37:AR37"/>
    <mergeCell ref="AS37:AV37"/>
    <mergeCell ref="B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V38"/>
    <mergeCell ref="B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O37:AP37"/>
    <mergeCell ref="AQ35:AR35"/>
    <mergeCell ref="AS35:AV35"/>
    <mergeCell ref="B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V36"/>
    <mergeCell ref="B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3:AR33"/>
    <mergeCell ref="AS33:AV33"/>
    <mergeCell ref="B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V34"/>
    <mergeCell ref="B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AM33:AN33"/>
    <mergeCell ref="AO33:AP33"/>
    <mergeCell ref="AQ31:AR31"/>
    <mergeCell ref="AS31:AV31"/>
    <mergeCell ref="B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V32"/>
    <mergeCell ref="B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29:AR29"/>
    <mergeCell ref="AS29:AV29"/>
    <mergeCell ref="B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I30:AJ30"/>
    <mergeCell ref="AK30:AL30"/>
    <mergeCell ref="AM30:AN30"/>
    <mergeCell ref="AO30:AP30"/>
    <mergeCell ref="AQ30:AR30"/>
    <mergeCell ref="AS30:AV30"/>
    <mergeCell ref="B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AK29:AL29"/>
    <mergeCell ref="AM29:AN29"/>
    <mergeCell ref="AO29:AP29"/>
    <mergeCell ref="AO27:AP27"/>
    <mergeCell ref="AQ27:AR27"/>
    <mergeCell ref="AS27:AV27"/>
    <mergeCell ref="B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V28"/>
    <mergeCell ref="B27:C27"/>
    <mergeCell ref="D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19:A23"/>
    <mergeCell ref="B19:C25"/>
    <mergeCell ref="D19:J25"/>
    <mergeCell ref="K19:AR19"/>
    <mergeCell ref="AS19:AV23"/>
    <mergeCell ref="K20:AR23"/>
    <mergeCell ref="K24:AR24"/>
    <mergeCell ref="AS24:AV24"/>
    <mergeCell ref="K25:AR25"/>
    <mergeCell ref="AS25:AV25"/>
    <mergeCell ref="B26:C26"/>
    <mergeCell ref="D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V26"/>
    <mergeCell ref="B2:J2"/>
    <mergeCell ref="K2:AV2"/>
    <mergeCell ref="C4:F4"/>
    <mergeCell ref="G4:Z4"/>
    <mergeCell ref="C5:F5"/>
    <mergeCell ref="G5:Z5"/>
    <mergeCell ref="C6:F6"/>
    <mergeCell ref="G6:Z6"/>
    <mergeCell ref="C7:F7"/>
    <mergeCell ref="G7:Z7"/>
    <mergeCell ref="B9:P9"/>
    <mergeCell ref="AK9:AV9"/>
    <mergeCell ref="A14:A15"/>
    <mergeCell ref="B14:AR15"/>
    <mergeCell ref="AS14:AV14"/>
    <mergeCell ref="AS15:AV15"/>
    <mergeCell ref="B17:AV17"/>
  </mergeCells>
  <pageMargins left="0.75" right="1" top="0.75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ЛотоцкаяЕА</cp:lastModifiedBy>
  <dcterms:created xsi:type="dcterms:W3CDTF">2024-07-29T06:36:50Z</dcterms:created>
  <dcterms:modified xsi:type="dcterms:W3CDTF">2024-07-29T06:36:50Z</dcterms:modified>
</cp:coreProperties>
</file>