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5\общая папка\Любовь Зубальская\для рассылки\"/>
    </mc:Choice>
  </mc:AlternateContent>
  <xr:revisionPtr revIDLastSave="0" documentId="13_ncr:1_{4C06E441-6F2D-4DDD-8566-5D1017DA98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аличие" sheetId="3" r:id="rId1"/>
    <sheet name="склад" sheetId="2" r:id="rId2"/>
    <sheet name="Лист3" sheetId="5" state="hidden" r:id="rId3"/>
  </sheets>
  <definedNames>
    <definedName name="_xlnm.Print_Area" localSheetId="1">склад!$A$1:$J$171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2" l="1"/>
  <c r="C36" i="2"/>
  <c r="I344" i="3"/>
  <c r="I345" i="3" s="1"/>
  <c r="J343" i="3"/>
  <c r="J342" i="3"/>
  <c r="J341" i="3"/>
  <c r="J340" i="3"/>
  <c r="J339" i="3"/>
  <c r="J338" i="3"/>
  <c r="J337" i="3"/>
  <c r="J344" i="3" l="1"/>
  <c r="J345" i="3" s="1"/>
  <c r="D365" i="3" s="1"/>
  <c r="J25" i="2"/>
  <c r="I26" i="2"/>
  <c r="I25" i="2"/>
  <c r="H26" i="2"/>
  <c r="H25" i="2"/>
  <c r="G26" i="2"/>
  <c r="G25" i="2"/>
  <c r="F26" i="2"/>
  <c r="F25" i="2"/>
  <c r="E26" i="2"/>
  <c r="E25" i="2"/>
  <c r="D26" i="2"/>
  <c r="D25" i="2"/>
  <c r="A25" i="2"/>
  <c r="I39" i="3"/>
  <c r="H38" i="3"/>
  <c r="J38" i="3" s="1"/>
  <c r="H37" i="3"/>
  <c r="J37" i="3" s="1"/>
  <c r="H36" i="3"/>
  <c r="J36" i="3" s="1"/>
  <c r="H35" i="3"/>
  <c r="J35" i="3" s="1"/>
  <c r="H34" i="3"/>
  <c r="J34" i="3" s="1"/>
  <c r="J33" i="3"/>
  <c r="J26" i="2" l="1"/>
  <c r="I40" i="3"/>
  <c r="J39" i="3"/>
  <c r="J40" i="3" s="1"/>
  <c r="I296" i="3" l="1"/>
  <c r="L179" i="2"/>
  <c r="K180" i="2"/>
  <c r="K179" i="2"/>
  <c r="J180" i="2"/>
  <c r="J179" i="2"/>
  <c r="I180" i="2"/>
  <c r="I179" i="2"/>
  <c r="H180" i="2"/>
  <c r="H179" i="2"/>
  <c r="G180" i="2"/>
  <c r="G179" i="2"/>
  <c r="F180" i="2"/>
  <c r="F179" i="2"/>
  <c r="E180" i="2"/>
  <c r="E179" i="2"/>
  <c r="D180" i="2"/>
  <c r="D179" i="2"/>
  <c r="C179" i="2"/>
  <c r="A179" i="2"/>
  <c r="L174" i="2"/>
  <c r="K175" i="2"/>
  <c r="K174" i="2"/>
  <c r="J175" i="2"/>
  <c r="J174" i="2"/>
  <c r="I175" i="2"/>
  <c r="I174" i="2"/>
  <c r="H175" i="2"/>
  <c r="H174" i="2"/>
  <c r="G175" i="2"/>
  <c r="G174" i="2"/>
  <c r="F175" i="2"/>
  <c r="F174" i="2"/>
  <c r="E175" i="2"/>
  <c r="E174" i="2"/>
  <c r="D175" i="2"/>
  <c r="D174" i="2"/>
  <c r="C174" i="2"/>
  <c r="A174" i="2"/>
  <c r="A172" i="2"/>
  <c r="L147" i="2"/>
  <c r="K148" i="2"/>
  <c r="K147" i="2"/>
  <c r="J148" i="2"/>
  <c r="J147" i="2"/>
  <c r="I148" i="2"/>
  <c r="I147" i="2"/>
  <c r="H148" i="2"/>
  <c r="H147" i="2"/>
  <c r="G148" i="2"/>
  <c r="G147" i="2"/>
  <c r="F148" i="2"/>
  <c r="F147" i="2"/>
  <c r="E148" i="2"/>
  <c r="E147" i="2"/>
  <c r="D148" i="2"/>
  <c r="D147" i="2"/>
  <c r="C147" i="2"/>
  <c r="A147" i="2"/>
  <c r="L142" i="2"/>
  <c r="K143" i="2"/>
  <c r="K142" i="2"/>
  <c r="J143" i="2"/>
  <c r="J142" i="2"/>
  <c r="I143" i="2"/>
  <c r="I142" i="2"/>
  <c r="H143" i="2"/>
  <c r="H142" i="2"/>
  <c r="G143" i="2"/>
  <c r="G142" i="2"/>
  <c r="F143" i="2"/>
  <c r="F142" i="2"/>
  <c r="E143" i="2"/>
  <c r="E142" i="2"/>
  <c r="D143" i="2"/>
  <c r="D142" i="2"/>
  <c r="C142" i="2"/>
  <c r="A142" i="2"/>
  <c r="L137" i="2"/>
  <c r="K138" i="2"/>
  <c r="K137" i="2"/>
  <c r="J138" i="2"/>
  <c r="J137" i="2"/>
  <c r="I138" i="2"/>
  <c r="I137" i="2"/>
  <c r="H138" i="2"/>
  <c r="H137" i="2"/>
  <c r="G138" i="2"/>
  <c r="G137" i="2"/>
  <c r="F138" i="2"/>
  <c r="F137" i="2"/>
  <c r="E138" i="2"/>
  <c r="E137" i="2"/>
  <c r="D138" i="2"/>
  <c r="D137" i="2"/>
  <c r="C137" i="2"/>
  <c r="A137" i="2"/>
  <c r="A135" i="2"/>
  <c r="L131" i="2"/>
  <c r="K132" i="2"/>
  <c r="K131" i="2"/>
  <c r="J132" i="2"/>
  <c r="J131" i="2"/>
  <c r="I132" i="2"/>
  <c r="I131" i="2"/>
  <c r="H132" i="2"/>
  <c r="H131" i="2"/>
  <c r="G132" i="2"/>
  <c r="G131" i="2"/>
  <c r="F132" i="2"/>
  <c r="F131" i="2"/>
  <c r="E132" i="2"/>
  <c r="E131" i="2"/>
  <c r="D132" i="2"/>
  <c r="D131" i="2"/>
  <c r="C131" i="2"/>
  <c r="A131" i="2"/>
  <c r="L126" i="2"/>
  <c r="K127" i="2"/>
  <c r="K126" i="2"/>
  <c r="J127" i="2"/>
  <c r="J126" i="2"/>
  <c r="I127" i="2"/>
  <c r="I126" i="2"/>
  <c r="H127" i="2"/>
  <c r="H126" i="2"/>
  <c r="G127" i="2"/>
  <c r="G126" i="2"/>
  <c r="F127" i="2"/>
  <c r="F126" i="2"/>
  <c r="E127" i="2"/>
  <c r="E126" i="2"/>
  <c r="D127" i="2"/>
  <c r="D126" i="2"/>
  <c r="C126" i="2"/>
  <c r="A126" i="2"/>
  <c r="I182" i="3"/>
  <c r="L117" i="2" s="1"/>
  <c r="L121" i="2"/>
  <c r="K122" i="2"/>
  <c r="K121" i="2"/>
  <c r="J122" i="2"/>
  <c r="J121" i="2"/>
  <c r="I122" i="2"/>
  <c r="I121" i="2"/>
  <c r="H122" i="2"/>
  <c r="H121" i="2"/>
  <c r="G122" i="2"/>
  <c r="G121" i="2"/>
  <c r="F122" i="2"/>
  <c r="F121" i="2"/>
  <c r="E122" i="2"/>
  <c r="E121" i="2"/>
  <c r="D122" i="2"/>
  <c r="D121" i="2"/>
  <c r="L116" i="2"/>
  <c r="K117" i="2"/>
  <c r="K116" i="2"/>
  <c r="J117" i="2"/>
  <c r="J116" i="2"/>
  <c r="I117" i="2"/>
  <c r="I116" i="2"/>
  <c r="H117" i="2"/>
  <c r="H116" i="2"/>
  <c r="G117" i="2"/>
  <c r="G116" i="2"/>
  <c r="F117" i="2"/>
  <c r="F116" i="2"/>
  <c r="C121" i="2"/>
  <c r="A121" i="2"/>
  <c r="E117" i="2"/>
  <c r="E116" i="2"/>
  <c r="D117" i="2"/>
  <c r="D116" i="2"/>
  <c r="C116" i="2"/>
  <c r="A116" i="2"/>
  <c r="L111" i="2"/>
  <c r="K112" i="2"/>
  <c r="K111" i="2"/>
  <c r="J112" i="2"/>
  <c r="J111" i="2"/>
  <c r="I112" i="2"/>
  <c r="I111" i="2"/>
  <c r="H111" i="2"/>
  <c r="H112" i="2"/>
  <c r="G112" i="2"/>
  <c r="G111" i="2"/>
  <c r="F112" i="2"/>
  <c r="F111" i="2"/>
  <c r="E112" i="2"/>
  <c r="E111" i="2"/>
  <c r="D112" i="2"/>
  <c r="D111" i="2"/>
  <c r="C111" i="2"/>
  <c r="A111" i="2"/>
  <c r="A109" i="2"/>
  <c r="L105" i="2"/>
  <c r="K106" i="2"/>
  <c r="K105" i="2"/>
  <c r="J106" i="2"/>
  <c r="J105" i="2"/>
  <c r="I106" i="2"/>
  <c r="I105" i="2"/>
  <c r="H106" i="2"/>
  <c r="H105" i="2"/>
  <c r="G106" i="2"/>
  <c r="G105" i="2"/>
  <c r="F106" i="2"/>
  <c r="F105" i="2"/>
  <c r="E106" i="2"/>
  <c r="E105" i="2"/>
  <c r="D106" i="2"/>
  <c r="D105" i="2"/>
  <c r="C105" i="2"/>
  <c r="A105" i="2"/>
  <c r="L100" i="2"/>
  <c r="K101" i="2"/>
  <c r="K100" i="2"/>
  <c r="J101" i="2"/>
  <c r="J100" i="2"/>
  <c r="I101" i="2"/>
  <c r="I100" i="2"/>
  <c r="H101" i="2"/>
  <c r="H100" i="2"/>
  <c r="G101" i="2"/>
  <c r="G100" i="2"/>
  <c r="F101" i="2"/>
  <c r="F100" i="2"/>
  <c r="E101" i="2"/>
  <c r="E100" i="2"/>
  <c r="D101" i="2"/>
  <c r="D100" i="2"/>
  <c r="C100" i="2"/>
  <c r="A100" i="2"/>
  <c r="L95" i="2"/>
  <c r="K96" i="2"/>
  <c r="K95" i="2"/>
  <c r="J96" i="2"/>
  <c r="J95" i="2"/>
  <c r="I96" i="2"/>
  <c r="I95" i="2"/>
  <c r="H96" i="2"/>
  <c r="H95" i="2"/>
  <c r="G96" i="2"/>
  <c r="G95" i="2"/>
  <c r="F96" i="2"/>
  <c r="F95" i="2"/>
  <c r="C95" i="2"/>
  <c r="E96" i="2"/>
  <c r="E95" i="2"/>
  <c r="D96" i="2"/>
  <c r="D95" i="2"/>
  <c r="A95" i="2"/>
  <c r="A93" i="2"/>
  <c r="I124" i="3"/>
  <c r="L85" i="2" s="1"/>
  <c r="L89" i="2"/>
  <c r="K90" i="2"/>
  <c r="K89" i="2"/>
  <c r="J90" i="2"/>
  <c r="J89" i="2"/>
  <c r="I90" i="2"/>
  <c r="I89" i="2"/>
  <c r="H90" i="2"/>
  <c r="H89" i="2"/>
  <c r="G90" i="2"/>
  <c r="G89" i="2"/>
  <c r="F90" i="2"/>
  <c r="F89" i="2"/>
  <c r="E90" i="2"/>
  <c r="E89" i="2"/>
  <c r="D90" i="2"/>
  <c r="D89" i="2"/>
  <c r="C89" i="2"/>
  <c r="A89" i="2"/>
  <c r="L84" i="2"/>
  <c r="K85" i="2"/>
  <c r="K84" i="2"/>
  <c r="J85" i="2"/>
  <c r="J84" i="2"/>
  <c r="I85" i="2"/>
  <c r="I84" i="2"/>
  <c r="H85" i="2"/>
  <c r="H84" i="2"/>
  <c r="G85" i="2"/>
  <c r="G84" i="2"/>
  <c r="F85" i="2"/>
  <c r="F84" i="2"/>
  <c r="E85" i="2"/>
  <c r="E84" i="2"/>
  <c r="D85" i="2"/>
  <c r="D84" i="2"/>
  <c r="C84" i="2"/>
  <c r="A84" i="2"/>
  <c r="A79" i="2"/>
  <c r="L79" i="2"/>
  <c r="K80" i="2"/>
  <c r="K79" i="2"/>
  <c r="J80" i="2"/>
  <c r="J79" i="2"/>
  <c r="I80" i="2"/>
  <c r="I79" i="2"/>
  <c r="H80" i="2"/>
  <c r="H79" i="2"/>
  <c r="G80" i="2"/>
  <c r="G79" i="2"/>
  <c r="F80" i="2"/>
  <c r="F79" i="2"/>
  <c r="E80" i="2"/>
  <c r="E79" i="2"/>
  <c r="D80" i="2"/>
  <c r="D79" i="2"/>
  <c r="C79" i="2"/>
  <c r="L74" i="2"/>
  <c r="K75" i="2"/>
  <c r="K74" i="2"/>
  <c r="J75" i="2"/>
  <c r="J74" i="2"/>
  <c r="I75" i="2"/>
  <c r="I74" i="2"/>
  <c r="H75" i="2"/>
  <c r="H74" i="2"/>
  <c r="G75" i="2"/>
  <c r="G74" i="2"/>
  <c r="F75" i="2"/>
  <c r="F74" i="2"/>
  <c r="E75" i="2"/>
  <c r="E74" i="2"/>
  <c r="D75" i="2"/>
  <c r="D74" i="2"/>
  <c r="C74" i="2"/>
  <c r="A74" i="2"/>
  <c r="A72" i="2"/>
  <c r="J68" i="2"/>
  <c r="I69" i="2"/>
  <c r="I68" i="2"/>
  <c r="H69" i="2"/>
  <c r="H68" i="2"/>
  <c r="G69" i="2"/>
  <c r="G68" i="2"/>
  <c r="F69" i="2"/>
  <c r="F68" i="2"/>
  <c r="E69" i="2"/>
  <c r="E68" i="2"/>
  <c r="D69" i="2"/>
  <c r="D68" i="2"/>
  <c r="C68" i="2"/>
  <c r="A68" i="2"/>
  <c r="A66" i="2"/>
  <c r="I36" i="2"/>
  <c r="H37" i="2"/>
  <c r="H36" i="2"/>
  <c r="G37" i="2"/>
  <c r="G36" i="2"/>
  <c r="F37" i="2"/>
  <c r="F36" i="2"/>
  <c r="E37" i="2"/>
  <c r="E36" i="2"/>
  <c r="D37" i="2"/>
  <c r="D36" i="2"/>
  <c r="A36" i="2"/>
  <c r="L180" i="2"/>
  <c r="H295" i="3"/>
  <c r="J295" i="3" s="1"/>
  <c r="H294" i="3"/>
  <c r="J294" i="3" s="1"/>
  <c r="H293" i="3"/>
  <c r="J293" i="3" s="1"/>
  <c r="H292" i="3"/>
  <c r="J292" i="3" s="1"/>
  <c r="H291" i="3"/>
  <c r="J291" i="3" s="1"/>
  <c r="H290" i="3"/>
  <c r="J290" i="3" s="1"/>
  <c r="H289" i="3"/>
  <c r="J289" i="3" s="1"/>
  <c r="J288" i="3"/>
  <c r="I287" i="3"/>
  <c r="L175" i="2" s="1"/>
  <c r="H286" i="3"/>
  <c r="J286" i="3" s="1"/>
  <c r="H285" i="3"/>
  <c r="J285" i="3" s="1"/>
  <c r="H284" i="3"/>
  <c r="J284" i="3" s="1"/>
  <c r="H283" i="3"/>
  <c r="J283" i="3" s="1"/>
  <c r="H282" i="3"/>
  <c r="J282" i="3" s="1"/>
  <c r="H281" i="3"/>
  <c r="J281" i="3" s="1"/>
  <c r="H280" i="3"/>
  <c r="J280" i="3" s="1"/>
  <c r="J279" i="3"/>
  <c r="I238" i="3"/>
  <c r="L148" i="2" s="1"/>
  <c r="J237" i="3"/>
  <c r="J236" i="3"/>
  <c r="J235" i="3"/>
  <c r="J234" i="3"/>
  <c r="J233" i="3"/>
  <c r="J232" i="3"/>
  <c r="J231" i="3"/>
  <c r="J230" i="3"/>
  <c r="I229" i="3"/>
  <c r="L143" i="2" s="1"/>
  <c r="J228" i="3"/>
  <c r="J227" i="3"/>
  <c r="J226" i="3"/>
  <c r="J225" i="3"/>
  <c r="J224" i="3"/>
  <c r="J223" i="3"/>
  <c r="J222" i="3"/>
  <c r="J221" i="3"/>
  <c r="I220" i="3"/>
  <c r="J219" i="3"/>
  <c r="J218" i="3"/>
  <c r="J217" i="3"/>
  <c r="J216" i="3"/>
  <c r="J215" i="3"/>
  <c r="J214" i="3"/>
  <c r="J213" i="3"/>
  <c r="J212" i="3"/>
  <c r="I209" i="3"/>
  <c r="H208" i="3"/>
  <c r="J208" i="3" s="1"/>
  <c r="H207" i="3"/>
  <c r="J207" i="3" s="1"/>
  <c r="H206" i="3"/>
  <c r="J206" i="3" s="1"/>
  <c r="H205" i="3"/>
  <c r="J205" i="3" s="1"/>
  <c r="H204" i="3"/>
  <c r="J204" i="3" s="1"/>
  <c r="H203" i="3"/>
  <c r="J203" i="3" s="1"/>
  <c r="H202" i="3"/>
  <c r="J202" i="3" s="1"/>
  <c r="J201" i="3"/>
  <c r="I200" i="3"/>
  <c r="L127" i="2" s="1"/>
  <c r="J199" i="3"/>
  <c r="J198" i="3"/>
  <c r="J197" i="3"/>
  <c r="J196" i="3"/>
  <c r="J195" i="3"/>
  <c r="J194" i="3"/>
  <c r="J193" i="3"/>
  <c r="J192" i="3"/>
  <c r="I191" i="3"/>
  <c r="H190" i="3"/>
  <c r="J190" i="3" s="1"/>
  <c r="H189" i="3"/>
  <c r="J189" i="3" s="1"/>
  <c r="H188" i="3"/>
  <c r="J188" i="3" s="1"/>
  <c r="H187" i="3"/>
  <c r="J187" i="3" s="1"/>
  <c r="H186" i="3"/>
  <c r="J186" i="3" s="1"/>
  <c r="H185" i="3"/>
  <c r="J185" i="3" s="1"/>
  <c r="H184" i="3"/>
  <c r="J184" i="3" s="1"/>
  <c r="J183" i="3"/>
  <c r="H181" i="3"/>
  <c r="J181" i="3" s="1"/>
  <c r="H180" i="3"/>
  <c r="J180" i="3" s="1"/>
  <c r="H179" i="3"/>
  <c r="J179" i="3" s="1"/>
  <c r="H178" i="3"/>
  <c r="J178" i="3" s="1"/>
  <c r="H177" i="3"/>
  <c r="J177" i="3" s="1"/>
  <c r="H176" i="3"/>
  <c r="J176" i="3" s="1"/>
  <c r="H175" i="3"/>
  <c r="J175" i="3" s="1"/>
  <c r="J174" i="3"/>
  <c r="I173" i="3"/>
  <c r="L112" i="2" s="1"/>
  <c r="J172" i="3"/>
  <c r="J171" i="3"/>
  <c r="J170" i="3"/>
  <c r="J169" i="3"/>
  <c r="J168" i="3"/>
  <c r="J167" i="3"/>
  <c r="J166" i="3"/>
  <c r="J165" i="3"/>
  <c r="I162" i="3"/>
  <c r="L106" i="2" s="1"/>
  <c r="H161" i="3"/>
  <c r="J161" i="3" s="1"/>
  <c r="H160" i="3"/>
  <c r="J160" i="3" s="1"/>
  <c r="H159" i="3"/>
  <c r="J159" i="3" s="1"/>
  <c r="H158" i="3"/>
  <c r="J158" i="3" s="1"/>
  <c r="H157" i="3"/>
  <c r="J157" i="3" s="1"/>
  <c r="H156" i="3"/>
  <c r="J156" i="3" s="1"/>
  <c r="H155" i="3"/>
  <c r="J155" i="3" s="1"/>
  <c r="J154" i="3"/>
  <c r="I153" i="3"/>
  <c r="L101" i="2" s="1"/>
  <c r="H152" i="3"/>
  <c r="J152" i="3" s="1"/>
  <c r="H151" i="3"/>
  <c r="J151" i="3" s="1"/>
  <c r="H148" i="3"/>
  <c r="J148" i="3" s="1"/>
  <c r="H147" i="3"/>
  <c r="J147" i="3" s="1"/>
  <c r="H150" i="3"/>
  <c r="J150" i="3" s="1"/>
  <c r="I144" i="3"/>
  <c r="L96" i="2" s="1"/>
  <c r="H139" i="3"/>
  <c r="J139" i="3" s="1"/>
  <c r="H138" i="3"/>
  <c r="I133" i="3"/>
  <c r="L90" i="2" s="1"/>
  <c r="J132" i="3"/>
  <c r="J131" i="3"/>
  <c r="J130" i="3"/>
  <c r="J129" i="3"/>
  <c r="J128" i="3"/>
  <c r="J127" i="3"/>
  <c r="J126" i="3"/>
  <c r="J125" i="3"/>
  <c r="J123" i="3"/>
  <c r="J122" i="3"/>
  <c r="J121" i="3"/>
  <c r="J120" i="3"/>
  <c r="J119" i="3"/>
  <c r="J118" i="3"/>
  <c r="J117" i="3"/>
  <c r="J116" i="3"/>
  <c r="I115" i="3"/>
  <c r="L80" i="2" s="1"/>
  <c r="J114" i="3"/>
  <c r="J113" i="3"/>
  <c r="J112" i="3"/>
  <c r="J111" i="3"/>
  <c r="J110" i="3"/>
  <c r="J109" i="3"/>
  <c r="J108" i="3"/>
  <c r="J107" i="3"/>
  <c r="I106" i="3"/>
  <c r="L75" i="2" s="1"/>
  <c r="J105" i="3"/>
  <c r="J104" i="3"/>
  <c r="J103" i="3"/>
  <c r="J102" i="3"/>
  <c r="J101" i="3"/>
  <c r="J100" i="3"/>
  <c r="J99" i="3"/>
  <c r="J98" i="3"/>
  <c r="I95" i="3"/>
  <c r="I96" i="3" s="1"/>
  <c r="J94" i="3"/>
  <c r="J93" i="3"/>
  <c r="J92" i="3"/>
  <c r="J91" i="3"/>
  <c r="J90" i="3"/>
  <c r="J89" i="3"/>
  <c r="B355" i="3"/>
  <c r="I53" i="3"/>
  <c r="I37" i="2" s="1"/>
  <c r="H52" i="3"/>
  <c r="J52" i="3" s="1"/>
  <c r="H51" i="3"/>
  <c r="J51" i="3" s="1"/>
  <c r="H50" i="3"/>
  <c r="J50" i="3" s="1"/>
  <c r="H49" i="3"/>
  <c r="J49" i="3" s="1"/>
  <c r="J48" i="3"/>
  <c r="I86" i="3"/>
  <c r="I87" i="3" s="1"/>
  <c r="L132" i="2" l="1"/>
  <c r="I210" i="3"/>
  <c r="L138" i="2"/>
  <c r="I239" i="3"/>
  <c r="J69" i="2"/>
  <c r="L122" i="2"/>
  <c r="I297" i="3"/>
  <c r="J296" i="3"/>
  <c r="J287" i="3"/>
  <c r="J220" i="3"/>
  <c r="J229" i="3"/>
  <c r="J238" i="3"/>
  <c r="J200" i="3"/>
  <c r="J173" i="3"/>
  <c r="J191" i="3"/>
  <c r="J209" i="3"/>
  <c r="J182" i="3"/>
  <c r="I163" i="3"/>
  <c r="J138" i="3"/>
  <c r="H143" i="3"/>
  <c r="J143" i="3" s="1"/>
  <c r="J162" i="3"/>
  <c r="H140" i="3"/>
  <c r="J140" i="3" s="1"/>
  <c r="J136" i="3"/>
  <c r="H137" i="3"/>
  <c r="H141" i="3"/>
  <c r="J141" i="3" s="1"/>
  <c r="H149" i="3"/>
  <c r="J149" i="3" s="1"/>
  <c r="J145" i="3"/>
  <c r="H146" i="3"/>
  <c r="J146" i="3" s="1"/>
  <c r="I134" i="3"/>
  <c r="J133" i="3"/>
  <c r="J124" i="3"/>
  <c r="J115" i="3"/>
  <c r="J106" i="3"/>
  <c r="J95" i="3"/>
  <c r="J96" i="3" s="1"/>
  <c r="D356" i="3" s="1"/>
  <c r="J53" i="3"/>
  <c r="J210" i="3" l="1"/>
  <c r="D359" i="3" s="1"/>
  <c r="J239" i="3"/>
  <c r="D360" i="3" s="1"/>
  <c r="J297" i="3"/>
  <c r="D362" i="3" s="1"/>
  <c r="H142" i="3"/>
  <c r="J142" i="3" s="1"/>
  <c r="J137" i="3"/>
  <c r="J153" i="3"/>
  <c r="J134" i="3"/>
  <c r="D357" i="3" s="1"/>
  <c r="J144" i="3" l="1"/>
  <c r="J163" i="3" s="1"/>
  <c r="D358" i="3" s="1"/>
  <c r="A8" i="2" l="1"/>
  <c r="C8" i="2"/>
  <c r="D8" i="2"/>
  <c r="E8" i="2"/>
  <c r="F8" i="2"/>
  <c r="G8" i="2"/>
  <c r="H8" i="2"/>
  <c r="I8" i="2"/>
  <c r="J8" i="2"/>
  <c r="D9" i="2"/>
  <c r="E9" i="2"/>
  <c r="F9" i="2"/>
  <c r="G9" i="2"/>
  <c r="H9" i="2"/>
  <c r="I9" i="2"/>
  <c r="J19" i="2"/>
  <c r="I20" i="2"/>
  <c r="I19" i="2"/>
  <c r="H20" i="2"/>
  <c r="H19" i="2"/>
  <c r="G20" i="2"/>
  <c r="G19" i="2"/>
  <c r="F20" i="2"/>
  <c r="F19" i="2"/>
  <c r="E20" i="2"/>
  <c r="E19" i="2"/>
  <c r="D20" i="2"/>
  <c r="D19" i="2"/>
  <c r="C19" i="2"/>
  <c r="A19" i="2"/>
  <c r="A17" i="2"/>
  <c r="A23" i="2"/>
  <c r="I30" i="3"/>
  <c r="I31" i="3" s="1"/>
  <c r="H29" i="3"/>
  <c r="J29" i="3" s="1"/>
  <c r="H28" i="3"/>
  <c r="J28" i="3" s="1"/>
  <c r="H27" i="3"/>
  <c r="J27" i="3" s="1"/>
  <c r="H26" i="3"/>
  <c r="J26" i="3" s="1"/>
  <c r="H25" i="3"/>
  <c r="J25" i="3" s="1"/>
  <c r="J24" i="3"/>
  <c r="D353" i="3" l="1"/>
  <c r="J20" i="2"/>
  <c r="J30" i="3"/>
  <c r="J31" i="3" s="1"/>
  <c r="D352" i="3" s="1"/>
  <c r="I51" i="2" l="1"/>
  <c r="H52" i="2"/>
  <c r="H51" i="2"/>
  <c r="G52" i="2"/>
  <c r="G51" i="2"/>
  <c r="F52" i="2"/>
  <c r="F51" i="2"/>
  <c r="E52" i="2"/>
  <c r="E51" i="2"/>
  <c r="D52" i="2"/>
  <c r="D51" i="2"/>
  <c r="C51" i="2"/>
  <c r="A51" i="2"/>
  <c r="H68" i="3" l="1"/>
  <c r="H64" i="3"/>
  <c r="H56" i="3"/>
  <c r="K169" i="2"/>
  <c r="J169" i="2"/>
  <c r="I169" i="2"/>
  <c r="H169" i="2"/>
  <c r="G169" i="2"/>
  <c r="F169" i="2"/>
  <c r="E169" i="2"/>
  <c r="D169" i="2"/>
  <c r="L168" i="2"/>
  <c r="K168" i="2"/>
  <c r="J168" i="2"/>
  <c r="I168" i="2"/>
  <c r="H168" i="2"/>
  <c r="G168" i="2"/>
  <c r="F168" i="2"/>
  <c r="E168" i="2"/>
  <c r="D168" i="2"/>
  <c r="C168" i="2"/>
  <c r="K164" i="2"/>
  <c r="J164" i="2"/>
  <c r="I164" i="2"/>
  <c r="H164" i="2"/>
  <c r="G164" i="2"/>
  <c r="F164" i="2"/>
  <c r="E164" i="2"/>
  <c r="D164" i="2"/>
  <c r="L163" i="2"/>
  <c r="K163" i="2"/>
  <c r="J163" i="2"/>
  <c r="I163" i="2"/>
  <c r="H163" i="2"/>
  <c r="G163" i="2"/>
  <c r="F163" i="2"/>
  <c r="E163" i="2"/>
  <c r="D163" i="2"/>
  <c r="C163" i="2"/>
  <c r="K159" i="2"/>
  <c r="J159" i="2"/>
  <c r="I159" i="2"/>
  <c r="H159" i="2"/>
  <c r="G159" i="2"/>
  <c r="F159" i="2"/>
  <c r="E159" i="2"/>
  <c r="D159" i="2"/>
  <c r="L158" i="2"/>
  <c r="K158" i="2"/>
  <c r="J158" i="2"/>
  <c r="I158" i="2"/>
  <c r="H158" i="2"/>
  <c r="G158" i="2"/>
  <c r="F158" i="2"/>
  <c r="E158" i="2"/>
  <c r="D158" i="2"/>
  <c r="C158" i="2"/>
  <c r="J154" i="2"/>
  <c r="I154" i="2"/>
  <c r="H154" i="2"/>
  <c r="G154" i="2"/>
  <c r="F154" i="2"/>
  <c r="E154" i="2"/>
  <c r="D154" i="2"/>
  <c r="L153" i="2"/>
  <c r="K154" i="2"/>
  <c r="K153" i="2"/>
  <c r="J153" i="2"/>
  <c r="I153" i="2"/>
  <c r="H153" i="2"/>
  <c r="G153" i="2"/>
  <c r="F153" i="2"/>
  <c r="E153" i="2"/>
  <c r="D153" i="2"/>
  <c r="C153" i="2"/>
  <c r="A168" i="2"/>
  <c r="A163" i="2"/>
  <c r="A158" i="2"/>
  <c r="A153" i="2"/>
  <c r="I276" i="3"/>
  <c r="L169" i="2" s="1"/>
  <c r="J275" i="3"/>
  <c r="J274" i="3"/>
  <c r="J273" i="3"/>
  <c r="J272" i="3"/>
  <c r="J271" i="3"/>
  <c r="J270" i="3"/>
  <c r="J269" i="3"/>
  <c r="J268" i="3"/>
  <c r="I267" i="3"/>
  <c r="L164" i="2" s="1"/>
  <c r="J266" i="3"/>
  <c r="J265" i="3"/>
  <c r="J264" i="3"/>
  <c r="J263" i="3"/>
  <c r="J262" i="3"/>
  <c r="J261" i="3"/>
  <c r="J260" i="3"/>
  <c r="J259" i="3"/>
  <c r="I258" i="3"/>
  <c r="L159" i="2" s="1"/>
  <c r="J257" i="3"/>
  <c r="J256" i="3"/>
  <c r="J255" i="3"/>
  <c r="J254" i="3"/>
  <c r="J253" i="3"/>
  <c r="J252" i="3"/>
  <c r="J251" i="3"/>
  <c r="J250" i="3"/>
  <c r="I249" i="3"/>
  <c r="L154" i="2" s="1"/>
  <c r="J248" i="3"/>
  <c r="J247" i="3"/>
  <c r="J246" i="3"/>
  <c r="J245" i="3"/>
  <c r="J244" i="3"/>
  <c r="J243" i="3"/>
  <c r="J242" i="3"/>
  <c r="J241" i="3"/>
  <c r="I56" i="2"/>
  <c r="H57" i="2"/>
  <c r="H56" i="2"/>
  <c r="G57" i="2"/>
  <c r="G56" i="2"/>
  <c r="F57" i="2"/>
  <c r="F56" i="2"/>
  <c r="E57" i="2"/>
  <c r="E56" i="2"/>
  <c r="D57" i="2"/>
  <c r="D56" i="2"/>
  <c r="A56" i="2"/>
  <c r="I77" i="3"/>
  <c r="I57" i="2" s="1"/>
  <c r="J76" i="3"/>
  <c r="J75" i="3"/>
  <c r="J74" i="3"/>
  <c r="J73" i="3"/>
  <c r="J72" i="3"/>
  <c r="A151" i="2"/>
  <c r="D63" i="2"/>
  <c r="E63" i="2"/>
  <c r="F63" i="2"/>
  <c r="G63" i="2"/>
  <c r="H63" i="2"/>
  <c r="I63" i="2"/>
  <c r="J62" i="2"/>
  <c r="I62" i="2"/>
  <c r="H62" i="2"/>
  <c r="G62" i="2"/>
  <c r="F62" i="2"/>
  <c r="E62" i="2"/>
  <c r="D62" i="2"/>
  <c r="C62" i="2"/>
  <c r="A62" i="2"/>
  <c r="A60" i="2"/>
  <c r="H61" i="3" l="1"/>
  <c r="H57" i="3"/>
  <c r="H69" i="3"/>
  <c r="H58" i="3"/>
  <c r="H70" i="3"/>
  <c r="H62" i="3"/>
  <c r="H63" i="3"/>
  <c r="H55" i="3"/>
  <c r="H67" i="3"/>
  <c r="I277" i="3"/>
  <c r="J249" i="3"/>
  <c r="J258" i="3"/>
  <c r="J267" i="3"/>
  <c r="J276" i="3"/>
  <c r="J77" i="3"/>
  <c r="J277" i="3" l="1"/>
  <c r="D361" i="3" s="1"/>
  <c r="J81" i="3" l="1"/>
  <c r="J63" i="2"/>
  <c r="J85" i="3" l="1"/>
  <c r="J84" i="3"/>
  <c r="J83" i="3"/>
  <c r="J82" i="3"/>
  <c r="J80" i="3"/>
  <c r="J86" i="3" l="1"/>
  <c r="J87" i="3" s="1"/>
  <c r="J299" i="3"/>
  <c r="L202" i="2"/>
  <c r="K202" i="2"/>
  <c r="J202" i="2"/>
  <c r="I202" i="2"/>
  <c r="H202" i="2"/>
  <c r="G202" i="2"/>
  <c r="F202" i="2"/>
  <c r="E202" i="2"/>
  <c r="D202" i="2"/>
  <c r="M201" i="2"/>
  <c r="L201" i="2"/>
  <c r="K201" i="2"/>
  <c r="J201" i="2"/>
  <c r="I201" i="2"/>
  <c r="H201" i="2"/>
  <c r="G201" i="2"/>
  <c r="F201" i="2"/>
  <c r="E201" i="2"/>
  <c r="D201" i="2"/>
  <c r="A201" i="2"/>
  <c r="L197" i="2"/>
  <c r="K197" i="2"/>
  <c r="J197" i="2"/>
  <c r="I197" i="2"/>
  <c r="H197" i="2"/>
  <c r="G197" i="2"/>
  <c r="F197" i="2"/>
  <c r="E197" i="2"/>
  <c r="D197" i="2"/>
  <c r="M196" i="2"/>
  <c r="L196" i="2"/>
  <c r="K196" i="2"/>
  <c r="J196" i="2"/>
  <c r="I196" i="2"/>
  <c r="H196" i="2"/>
  <c r="G196" i="2"/>
  <c r="F196" i="2"/>
  <c r="E196" i="2"/>
  <c r="D196" i="2"/>
  <c r="A196" i="2"/>
  <c r="A194" i="2"/>
  <c r="I191" i="2"/>
  <c r="H191" i="2"/>
  <c r="G191" i="2"/>
  <c r="F191" i="2"/>
  <c r="E191" i="2"/>
  <c r="D191" i="2"/>
  <c r="J189" i="2"/>
  <c r="I190" i="2"/>
  <c r="H190" i="2"/>
  <c r="G190" i="2"/>
  <c r="F190" i="2"/>
  <c r="E190" i="2"/>
  <c r="D190" i="2"/>
  <c r="A190" i="2"/>
  <c r="I186" i="2"/>
  <c r="H186" i="2"/>
  <c r="G186" i="2"/>
  <c r="F186" i="2"/>
  <c r="E186" i="2"/>
  <c r="D186" i="2"/>
  <c r="J184" i="2"/>
  <c r="I185" i="2"/>
  <c r="H185" i="2"/>
  <c r="G185" i="2"/>
  <c r="F185" i="2"/>
  <c r="E185" i="2"/>
  <c r="D185" i="2"/>
  <c r="A185" i="2"/>
  <c r="A183" i="2"/>
  <c r="C201" i="2"/>
  <c r="J323" i="3"/>
  <c r="H332" i="3"/>
  <c r="J321" i="3"/>
  <c r="J320" i="3"/>
  <c r="J319" i="3"/>
  <c r="H328" i="3"/>
  <c r="J317" i="3"/>
  <c r="J316" i="3"/>
  <c r="J315" i="3"/>
  <c r="J306" i="3"/>
  <c r="I334" i="3"/>
  <c r="M202" i="2" s="1"/>
  <c r="I324" i="3"/>
  <c r="M197" i="2" s="1"/>
  <c r="I312" i="3"/>
  <c r="J191" i="2" s="1"/>
  <c r="I305" i="3"/>
  <c r="I313" i="3" l="1"/>
  <c r="D355" i="3"/>
  <c r="J186" i="2"/>
  <c r="J332" i="3"/>
  <c r="J328" i="3"/>
  <c r="J304" i="3"/>
  <c r="H311" i="3"/>
  <c r="J311" i="3" s="1"/>
  <c r="J303" i="3"/>
  <c r="H310" i="3"/>
  <c r="J310" i="3" s="1"/>
  <c r="H309" i="3"/>
  <c r="J309" i="3" s="1"/>
  <c r="J301" i="3"/>
  <c r="H308" i="3"/>
  <c r="J308" i="3" s="1"/>
  <c r="J300" i="3"/>
  <c r="H307" i="3"/>
  <c r="J307" i="3" s="1"/>
  <c r="H329" i="3"/>
  <c r="H333" i="3"/>
  <c r="H326" i="3"/>
  <c r="J326" i="3" s="1"/>
  <c r="C185" i="2"/>
  <c r="C190" i="2"/>
  <c r="I335" i="3"/>
  <c r="J325" i="3"/>
  <c r="H330" i="3"/>
  <c r="H327" i="3"/>
  <c r="H331" i="3"/>
  <c r="J322" i="3"/>
  <c r="J318" i="3"/>
  <c r="C196" i="2"/>
  <c r="J302" i="3"/>
  <c r="J331" i="3" l="1"/>
  <c r="J333" i="3"/>
  <c r="J327" i="3"/>
  <c r="J329" i="3"/>
  <c r="J330" i="3"/>
  <c r="J324" i="3"/>
  <c r="J312" i="3"/>
  <c r="J70" i="3"/>
  <c r="J63" i="3"/>
  <c r="J57" i="3"/>
  <c r="H47" i="2"/>
  <c r="G47" i="2"/>
  <c r="F47" i="2"/>
  <c r="E47" i="2"/>
  <c r="D47" i="2"/>
  <c r="I46" i="2"/>
  <c r="H46" i="2"/>
  <c r="G46" i="2"/>
  <c r="F46" i="2"/>
  <c r="E46" i="2"/>
  <c r="D46" i="2"/>
  <c r="A46" i="2"/>
  <c r="H42" i="2"/>
  <c r="G42" i="2"/>
  <c r="F42" i="2"/>
  <c r="E42" i="2"/>
  <c r="D42" i="2"/>
  <c r="I41" i="2"/>
  <c r="H41" i="2"/>
  <c r="G41" i="2"/>
  <c r="F41" i="2"/>
  <c r="E41" i="2"/>
  <c r="D41" i="2"/>
  <c r="A41" i="2"/>
  <c r="I71" i="3"/>
  <c r="I52" i="2" s="1"/>
  <c r="I65" i="3"/>
  <c r="I47" i="2" s="1"/>
  <c r="I59" i="3"/>
  <c r="I42" i="2" s="1"/>
  <c r="J334" i="3" l="1"/>
  <c r="J335" i="3" s="1"/>
  <c r="D364" i="3" s="1"/>
  <c r="C46" i="2"/>
  <c r="C41" i="2"/>
  <c r="C56" i="2"/>
  <c r="J66" i="3"/>
  <c r="J68" i="3"/>
  <c r="J67" i="3"/>
  <c r="J69" i="3"/>
  <c r="J64" i="3"/>
  <c r="J60" i="3"/>
  <c r="J62" i="3"/>
  <c r="J61" i="3"/>
  <c r="J56" i="3"/>
  <c r="J58" i="3"/>
  <c r="J54" i="3"/>
  <c r="J55" i="3"/>
  <c r="J71" i="3" l="1"/>
  <c r="J65" i="3"/>
  <c r="J59" i="3"/>
  <c r="H13" i="3" l="1"/>
  <c r="J13" i="3" s="1"/>
  <c r="I14" i="3"/>
  <c r="J9" i="2" l="1"/>
  <c r="H10" i="3"/>
  <c r="J10" i="3" s="1"/>
  <c r="H12" i="3"/>
  <c r="J12" i="3" s="1"/>
  <c r="J8" i="3"/>
  <c r="H9" i="3"/>
  <c r="J9" i="3" s="1"/>
  <c r="H11" i="3"/>
  <c r="J11" i="3" s="1"/>
  <c r="I47" i="3"/>
  <c r="I78" i="3" s="1"/>
  <c r="I31" i="2"/>
  <c r="H32" i="2"/>
  <c r="H31" i="2"/>
  <c r="G32" i="2"/>
  <c r="G31" i="2"/>
  <c r="F32" i="2"/>
  <c r="F31" i="2"/>
  <c r="E32" i="2"/>
  <c r="E31" i="2"/>
  <c r="D32" i="2"/>
  <c r="D31" i="2"/>
  <c r="A31" i="2"/>
  <c r="H45" i="3"/>
  <c r="J45" i="3" s="1"/>
  <c r="J13" i="2"/>
  <c r="I14" i="2"/>
  <c r="I13" i="2"/>
  <c r="H14" i="2"/>
  <c r="H13" i="2"/>
  <c r="G14" i="2"/>
  <c r="G13" i="2"/>
  <c r="F14" i="2"/>
  <c r="F13" i="2"/>
  <c r="E14" i="2"/>
  <c r="E13" i="2"/>
  <c r="D14" i="2"/>
  <c r="D13" i="2"/>
  <c r="A13" i="2"/>
  <c r="H20" i="3"/>
  <c r="J20" i="3" s="1"/>
  <c r="I21" i="3"/>
  <c r="J14" i="2" s="1"/>
  <c r="I22" i="3" l="1"/>
  <c r="I32" i="2"/>
  <c r="J14" i="3"/>
  <c r="H19" i="3"/>
  <c r="J19" i="3" s="1"/>
  <c r="C31" i="2"/>
  <c r="H16" i="3"/>
  <c r="J16" i="3" s="1"/>
  <c r="J15" i="3"/>
  <c r="H46" i="3"/>
  <c r="J46" i="3" s="1"/>
  <c r="H18" i="3"/>
  <c r="J18" i="3" s="1"/>
  <c r="C13" i="2"/>
  <c r="J42" i="3"/>
  <c r="H44" i="3"/>
  <c r="J44" i="3" s="1"/>
  <c r="H43" i="3"/>
  <c r="J43" i="3" s="1"/>
  <c r="H17" i="3"/>
  <c r="J17" i="3" s="1"/>
  <c r="J47" i="3" l="1"/>
  <c r="J78" i="3" s="1"/>
  <c r="D354" i="3" s="1"/>
  <c r="J21" i="3"/>
  <c r="J22" i="3" s="1"/>
  <c r="D351" i="3" l="1"/>
  <c r="A1" i="2" l="1"/>
  <c r="A5" i="2" l="1"/>
  <c r="A4" i="2"/>
  <c r="A3" i="2"/>
  <c r="J305" i="3" l="1"/>
  <c r="J313" i="3" s="1"/>
  <c r="D363" i="3" l="1"/>
  <c r="D366" i="3" s="1"/>
</calcChain>
</file>

<file path=xl/sharedStrings.xml><?xml version="1.0" encoding="utf-8"?>
<sst xmlns="http://schemas.openxmlformats.org/spreadsheetml/2006/main" count="704" uniqueCount="116">
  <si>
    <t>Фото позиции</t>
  </si>
  <si>
    <t>Цена без НДС</t>
  </si>
  <si>
    <t>Сумма заказа</t>
  </si>
  <si>
    <t>Santini</t>
  </si>
  <si>
    <t>Итого</t>
  </si>
  <si>
    <t>Бренд</t>
  </si>
  <si>
    <t>Страна производителя</t>
  </si>
  <si>
    <t>Россия</t>
  </si>
  <si>
    <t>заказ клиента</t>
  </si>
  <si>
    <t>наличие на складе</t>
  </si>
  <si>
    <t>модель</t>
  </si>
  <si>
    <t>цвет</t>
  </si>
  <si>
    <t>цена</t>
  </si>
  <si>
    <t>размеры</t>
  </si>
  <si>
    <t>нет</t>
  </si>
  <si>
    <t>комментарий</t>
  </si>
  <si>
    <t>Комментарий</t>
  </si>
  <si>
    <r>
      <t xml:space="preserve">Заказ шт </t>
    </r>
    <r>
      <rPr>
        <b/>
        <sz val="9"/>
        <color rgb="FFFF0000"/>
        <rFont val="Arial"/>
        <family val="2"/>
        <charset val="204"/>
      </rPr>
      <t>вводим необходимое кол-во</t>
    </r>
  </si>
  <si>
    <t>Размерный ряд (наличие на складе)</t>
  </si>
  <si>
    <t>Транспортная компания</t>
  </si>
  <si>
    <t xml:space="preserve">Заказ от </t>
  </si>
  <si>
    <t>Итого по заказу</t>
  </si>
  <si>
    <t>Наименование модели/артикул/цвет</t>
  </si>
  <si>
    <t xml:space="preserve">Описание </t>
  </si>
  <si>
    <t>кулирная гладь 95% хлопок 5% эластан                    Классическая модель "Слипы", со средней посадкой по линии талии</t>
  </si>
  <si>
    <t xml:space="preserve">Трусы женские Слипы Леопард
</t>
  </si>
  <si>
    <t>кулирная гладь                  95% хлопок 5% эластан                                Трусы женские модель "Макси" с высокой линией талии, широким боком, комфортная закрытая посадка по ягодицам</t>
  </si>
  <si>
    <t>МАКСИ "Линда" с кружевной вставкой</t>
  </si>
  <si>
    <t>Трусы женские Макси Стандарт         "Коричневый леопард"</t>
  </si>
  <si>
    <t>Трусы женские Макси Стандарт                "Леопард"</t>
  </si>
  <si>
    <t>кулирная гладь 95% хлопок
  5% эластан  100% полиэфир
Трусы женские модель Макси "Линда" с высокой линией талии, со средней высотой бока, комфортная закрытая посадка по ягодицам, по ножкам ажурная резинка, в центре вставка из эластичного кружева в тон ткани.</t>
  </si>
  <si>
    <t xml:space="preserve">Трусы женские Слипы Цветы на джинсе
</t>
  </si>
  <si>
    <t xml:space="preserve">Трусы женские Слипы Маленькие цветы
</t>
  </si>
  <si>
    <t xml:space="preserve">Трусы женские Слипы Цветы с горошком
</t>
  </si>
  <si>
    <t xml:space="preserve">Трусы женские Слипы Мильфлер
</t>
  </si>
  <si>
    <t>МАКСИ Стандарт набивка</t>
  </si>
  <si>
    <t>Слипы набивка</t>
  </si>
  <si>
    <t>Итого по позиции Слипы набивка</t>
  </si>
  <si>
    <t>Макси стандарт однабивка</t>
  </si>
  <si>
    <t>ИТОГО по позиции МАКСИ СТАНДАРТ набивка</t>
  </si>
  <si>
    <t>МАКСИ  набивка</t>
  </si>
  <si>
    <t>Майки</t>
  </si>
  <si>
    <t>Майка женская                    на узких бретелях                            голубая</t>
  </si>
  <si>
    <t>Майка женская                    на узких бретелях                            кофе с молоком</t>
  </si>
  <si>
    <t>Итого по позиции Майки</t>
  </si>
  <si>
    <t>кулирная гладь                          95% хлопок, 5% эластан</t>
  </si>
  <si>
    <t>Лосины</t>
  </si>
  <si>
    <t>Лосины женская                                                черный</t>
  </si>
  <si>
    <t>кулирная гладь                          62% хлопок, 30% п/э, 8% эластан</t>
  </si>
  <si>
    <t>Лосины женская                                                индиго</t>
  </si>
  <si>
    <t>Итого по позиции Лосины</t>
  </si>
  <si>
    <t xml:space="preserve">Заказчик   </t>
  </si>
  <si>
    <t>РАСПРОДАЖА</t>
  </si>
  <si>
    <t>Трусы женские Макси Линда                          розовый</t>
  </si>
  <si>
    <t>Трусы женские Бразильяна "TON"</t>
  </si>
  <si>
    <t>Кулирная гладь 95% хлопок 5% эластан. Трусики Бразильяна со средней линией талии. Шов на задней части изделия придаёт красивую, уникальную посадку.</t>
  </si>
  <si>
    <t>Трусы женские  Бразильяна "TON"                          белый</t>
  </si>
  <si>
    <t>Трусы женские  Бразильяна "TON"                          черный</t>
  </si>
  <si>
    <t>Трусы женские  Бразильяна "TON"                          розовый</t>
  </si>
  <si>
    <t>Трусы женские  Бразильяна "TON"                          индиго джинс</t>
  </si>
  <si>
    <t>Итого по позиции Бразильяна "TON"</t>
  </si>
  <si>
    <t>ИТОГО по позиции МАКСИ "Линда"</t>
  </si>
  <si>
    <t>Бразильяна "TON"</t>
  </si>
  <si>
    <t xml:space="preserve">МАКСИ Стандарт </t>
  </si>
  <si>
    <t xml:space="preserve">Слипы </t>
  </si>
  <si>
    <t xml:space="preserve">Макси стандарт </t>
  </si>
  <si>
    <t>Трусы женские Макси Стандарт                        Белый с бантиком</t>
  </si>
  <si>
    <t>Слипы "Бажена" с эластичным кружевом по линии талии 35мм</t>
  </si>
  <si>
    <t>кулирная гладь 95% хлопок 5% эластан, 100%  полиэфир                    Модель Слипы "Бажена" с эластичным кружевом по линии талии 35мм, со средней посадкой по линии талии.</t>
  </si>
  <si>
    <t>Трусы женские  Слипы "Бажена"                          индиго</t>
  </si>
  <si>
    <t>Итого по позиции Слипы "Бажена" с эластичным кружевом по линии талии 35мм</t>
  </si>
  <si>
    <t>Слипы Бажена</t>
  </si>
  <si>
    <t>Слипы "Аманда" с эластичным кружевом по линии талии</t>
  </si>
  <si>
    <t>кулирная гладь 95% хлопок 5% эластан                     Модель Слипы "Аманда" с эластичным кружевом по линии талии 35мм, с низкой посадкой, узким боком.</t>
  </si>
  <si>
    <t>Трусы женские  Слипы "Аманда"                          белый</t>
  </si>
  <si>
    <t>Трусы женские  Слипы "Аманда"                          черный</t>
  </si>
  <si>
    <t>Трусы женские  Слипы "Аманда"                          бежевый</t>
  </si>
  <si>
    <t>Трусы женские  Слипы "Аманда"                          индиго</t>
  </si>
  <si>
    <t>Итого по позиции Слипы "Аманда" с эластичным кружевом по линии талии</t>
  </si>
  <si>
    <t>Слипы Аманда</t>
  </si>
  <si>
    <t>Слипы Нинель</t>
  </si>
  <si>
    <t>Слипы "Нинель"</t>
  </si>
  <si>
    <t>кулирная гладь 95% хлопок 5% эластан                    Классическая модель Слипы "Адель", по бокам вставка из эластичного кружева в тон ткани, с низкой посадкой, узким боком.</t>
  </si>
  <si>
    <t>Трусы женские  Слипы "Нинель"                          белый</t>
  </si>
  <si>
    <t>Трусы женские  Слипы "Нинель"                          черный</t>
  </si>
  <si>
    <t>Трусы женские  Слипы "Нинель"                          бордовый</t>
  </si>
  <si>
    <t>Итого по позиции Слипы "Нинель"</t>
  </si>
  <si>
    <t>Слипы "Адель"</t>
  </si>
  <si>
    <t>кулирная гладь 95% хлопок 5% эластан                    Классическая модель Слипы "Адель", с низкой посадкой, узким боком, цельнокроеная ластовица, задняя часть комбинирована из материала и кружевных частей, срез талии и ножек по переду окантован резинкой.</t>
  </si>
  <si>
    <t>Трусы женские  Слипы "Адель"                          черный</t>
  </si>
  <si>
    <t>Трусы женские  Слипы "Адель"                          бордовый</t>
  </si>
  <si>
    <t>Трусы женские  Слипы "Адель"                          индиго джинс</t>
  </si>
  <si>
    <t>Трусы женские  Слипы "Адель"                          темно-синий</t>
  </si>
  <si>
    <t>Трусы женские  Слипы "Адель"                          красный</t>
  </si>
  <si>
    <t>Итого по позиции Слипы "Адель"</t>
  </si>
  <si>
    <t>Слипы Адель</t>
  </si>
  <si>
    <t>Трусы женские Бразильяна "Лорена"</t>
  </si>
  <si>
    <t>кулирная гладь 95% хлопок 5% эластан, 100%  полиэфир                           Трусы женские типа Бразильяна "Лорена", с низкой посадкой и открытой ластовицей.  Задняя часть изделия выполнена из эластичного кружева со швом по центру. Талия обработана ажурной резинкой, срез ножек спереди окантован основной тканью. На передней части изделия декоративный бант.</t>
  </si>
  <si>
    <t>Трусы женские  Бразильяна "Лорена"                          красный</t>
  </si>
  <si>
    <t>Трусы женские  Бразильяна "Лорена"                          индиго</t>
  </si>
  <si>
    <t>Трусы женские  Бразильяна "Лорена"                          темно-синий</t>
  </si>
  <si>
    <t>Итого по позиции Бразильяна "Лорена"</t>
  </si>
  <si>
    <t>Бразильяна Лорена</t>
  </si>
  <si>
    <t>Топы</t>
  </si>
  <si>
    <t xml:space="preserve">Топ на широких бретелях с цельнокраенным поясом, срезы обработаны окантовкой из основной ткани. Рельефные швы усилены тканью основы. В левом внутренем боковом шве вшивается бирка. </t>
  </si>
  <si>
    <t>Топ с рельефами на широких бретелях бежевый</t>
  </si>
  <si>
    <t>Топ с рельефами на широких бретелях черный</t>
  </si>
  <si>
    <t>ИТОГО по позиции Топы</t>
  </si>
  <si>
    <t>Топ</t>
  </si>
  <si>
    <t xml:space="preserve">Трусы женские Слипы Розовый
</t>
  </si>
  <si>
    <t>Сорочки</t>
  </si>
  <si>
    <t>кулирная гладь                          100% хлопок</t>
  </si>
  <si>
    <t>Сорочка Светлана       цветочек</t>
  </si>
  <si>
    <t>Итого по позиции Сорочки</t>
  </si>
  <si>
    <t xml:space="preserve">Трусы женские Слипы Цветы фон молоко
</t>
  </si>
  <si>
    <t xml:space="preserve">Итого по позиции Слипы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</si>
</sst>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р.&quot;"/>
  </numFmts>
  <fonts count="31" x14ac:knownFonts="1">
    <font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  <font>
      <sz val="9"/>
      <color theme="0"/>
      <name val="Arial"/>
      <family val="2"/>
      <charset val="204"/>
    </font>
    <font>
      <sz val="10"/>
      <color theme="1"/>
      <name val="Arial"/>
      <family val="2"/>
      <charset val="204"/>
    </font>
    <font>
      <i/>
      <sz val="14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b/>
      <i/>
      <sz val="16"/>
      <color theme="1"/>
      <name val="Calibri"/>
      <family val="2"/>
      <charset val="204"/>
      <scheme val="minor"/>
    </font>
    <font>
      <i/>
      <sz val="12"/>
      <color theme="1"/>
      <name val="Arial"/>
      <family val="2"/>
      <charset val="204"/>
    </font>
    <font>
      <b/>
      <i/>
      <sz val="14"/>
      <color theme="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b/>
      <i/>
      <sz val="20"/>
      <color theme="1"/>
      <name val="Calibri"/>
      <family val="2"/>
      <charset val="204"/>
      <scheme val="minor"/>
    </font>
    <font>
      <b/>
      <i/>
      <sz val="2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sz val="9"/>
      <name val="Arial"/>
      <family val="2"/>
      <charset val="204"/>
    </font>
    <font>
      <b/>
      <sz val="16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9"/>
      <color rgb="FFFF0000"/>
      <name val="Arial"/>
      <family val="2"/>
      <charset val="204"/>
    </font>
    <font>
      <b/>
      <i/>
      <sz val="12"/>
      <color theme="1"/>
      <name val="Arial"/>
      <family val="2"/>
      <charset val="204"/>
    </font>
    <font>
      <sz val="8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b/>
      <sz val="14"/>
      <color theme="0"/>
      <name val="Calibri"/>
      <family val="2"/>
      <charset val="204"/>
      <scheme val="minor"/>
    </font>
    <font>
      <sz val="12"/>
      <color theme="0"/>
      <name val="Calibri"/>
      <family val="2"/>
      <charset val="204"/>
      <scheme val="minor"/>
    </font>
    <font>
      <b/>
      <i/>
      <sz val="28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4">
    <xf numFmtId="0" fontId="0" fillId="0" borderId="0" xfId="0"/>
    <xf numFmtId="0" fontId="0" fillId="0" borderId="2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7" fillId="0" borderId="0" xfId="0" applyFont="1"/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wrapText="1"/>
      <protection locked="0"/>
    </xf>
    <xf numFmtId="0" fontId="3" fillId="0" borderId="5" xfId="0" applyFont="1" applyBorder="1" applyProtection="1">
      <protection locked="0"/>
    </xf>
    <xf numFmtId="0" fontId="3" fillId="3" borderId="5" xfId="0" applyFont="1" applyFill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16" fillId="0" borderId="27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9" fillId="4" borderId="7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164" fontId="3" fillId="0" borderId="0" xfId="0" applyNumberFormat="1" applyFont="1" applyAlignment="1" applyProtection="1">
      <alignment horizontal="center"/>
      <protection locked="0"/>
    </xf>
    <xf numFmtId="0" fontId="17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3" fillId="0" borderId="6" xfId="0" applyNumberFormat="1" applyFont="1" applyBorder="1"/>
    <xf numFmtId="164" fontId="21" fillId="0" borderId="4" xfId="0" applyNumberFormat="1" applyFont="1" applyBorder="1" applyAlignment="1">
      <alignment horizontal="center"/>
    </xf>
    <xf numFmtId="164" fontId="21" fillId="0" borderId="2" xfId="0" applyNumberFormat="1" applyFont="1" applyBorder="1" applyAlignment="1">
      <alignment horizontal="center" vertical="center"/>
    </xf>
    <xf numFmtId="164" fontId="16" fillId="0" borderId="22" xfId="0" applyNumberFormat="1" applyFont="1" applyBorder="1" applyAlignment="1">
      <alignment horizontal="center" vertical="center"/>
    </xf>
    <xf numFmtId="164" fontId="3" fillId="3" borderId="6" xfId="0" applyNumberFormat="1" applyFont="1" applyFill="1" applyBorder="1"/>
    <xf numFmtId="0" fontId="20" fillId="0" borderId="1" xfId="0" applyFont="1" applyBorder="1" applyAlignment="1">
      <alignment vertical="center" textRotation="90" wrapText="1"/>
    </xf>
    <xf numFmtId="0" fontId="18" fillId="0" borderId="2" xfId="0" applyFont="1" applyBorder="1" applyAlignment="1">
      <alignment vertical="center" textRotation="90" wrapText="1"/>
    </xf>
    <xf numFmtId="0" fontId="18" fillId="0" borderId="1" xfId="0" applyFont="1" applyBorder="1" applyAlignment="1">
      <alignment vertical="center" textRotation="90" wrapText="1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12" fillId="0" borderId="6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2" fillId="0" borderId="1" xfId="0" applyFont="1" applyBorder="1" applyAlignment="1">
      <alignment wrapText="1"/>
    </xf>
    <xf numFmtId="0" fontId="24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1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0" fontId="22" fillId="0" borderId="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17" fillId="0" borderId="1" xfId="0" applyFont="1" applyBorder="1"/>
    <xf numFmtId="0" fontId="17" fillId="0" borderId="4" xfId="0" applyFont="1" applyBorder="1"/>
    <xf numFmtId="0" fontId="21" fillId="0" borderId="1" xfId="0" applyFont="1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0" borderId="37" xfId="0" applyFont="1" applyBorder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16" fillId="0" borderId="0" xfId="0" applyFont="1" applyAlignment="1" applyProtection="1">
      <alignment horizontal="center" vertical="center" wrapText="1"/>
      <protection locked="0"/>
    </xf>
    <xf numFmtId="164" fontId="16" fillId="0" borderId="0" xfId="0" applyNumberFormat="1" applyFont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164" fontId="0" fillId="0" borderId="35" xfId="0" applyNumberFormat="1" applyBorder="1" applyAlignment="1">
      <alignment horizontal="center" vertical="center"/>
    </xf>
    <xf numFmtId="0" fontId="27" fillId="0" borderId="0" xfId="0" applyFont="1" applyProtection="1">
      <protection locked="0"/>
    </xf>
    <xf numFmtId="164" fontId="21" fillId="0" borderId="8" xfId="0" applyNumberFormat="1" applyFont="1" applyBorder="1" applyAlignment="1">
      <alignment horizontal="center" vertical="center"/>
    </xf>
    <xf numFmtId="164" fontId="21" fillId="0" borderId="1" xfId="0" applyNumberFormat="1" applyFont="1" applyBorder="1" applyAlignment="1">
      <alignment horizontal="center" vertical="center"/>
    </xf>
    <xf numFmtId="0" fontId="29" fillId="3" borderId="2" xfId="0" applyFont="1" applyFill="1" applyBorder="1" applyAlignment="1">
      <alignment vertical="center" textRotation="90" wrapText="1"/>
    </xf>
    <xf numFmtId="0" fontId="3" fillId="3" borderId="7" xfId="0" applyFont="1" applyFill="1" applyBorder="1" applyProtection="1">
      <protection locked="0"/>
    </xf>
    <xf numFmtId="164" fontId="3" fillId="3" borderId="36" xfId="0" applyNumberFormat="1" applyFont="1" applyFill="1" applyBorder="1"/>
    <xf numFmtId="0" fontId="16" fillId="0" borderId="10" xfId="0" applyFont="1" applyBorder="1" applyAlignment="1" applyProtection="1">
      <alignment horizontal="center" vertical="center" wrapText="1"/>
      <protection locked="0"/>
    </xf>
    <xf numFmtId="164" fontId="16" fillId="0" borderId="40" xfId="0" applyNumberFormat="1" applyFont="1" applyBorder="1" applyAlignment="1">
      <alignment horizontal="center" vertical="center" wrapText="1"/>
    </xf>
    <xf numFmtId="0" fontId="18" fillId="0" borderId="8" xfId="0" applyFont="1" applyBorder="1" applyAlignment="1">
      <alignment vertical="center" textRotation="90" wrapText="1"/>
    </xf>
    <xf numFmtId="0" fontId="7" fillId="0" borderId="10" xfId="0" applyFont="1" applyBorder="1" applyAlignment="1" applyProtection="1">
      <alignment vertical="center"/>
      <protection locked="0"/>
    </xf>
    <xf numFmtId="164" fontId="7" fillId="0" borderId="40" xfId="0" applyNumberFormat="1" applyFont="1" applyBorder="1" applyAlignment="1">
      <alignment vertical="center"/>
    </xf>
    <xf numFmtId="0" fontId="20" fillId="0" borderId="8" xfId="0" applyFont="1" applyBorder="1" applyAlignment="1">
      <alignment vertical="center" textRotation="90" wrapText="1"/>
    </xf>
    <xf numFmtId="164" fontId="0" fillId="0" borderId="8" xfId="0" applyNumberForma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wrapText="1"/>
    </xf>
    <xf numFmtId="164" fontId="0" fillId="0" borderId="8" xfId="0" applyNumberFormat="1" applyBorder="1" applyAlignment="1">
      <alignment horizontal="center"/>
    </xf>
    <xf numFmtId="0" fontId="21" fillId="0" borderId="8" xfId="0" applyFont="1" applyBorder="1" applyAlignment="1" applyProtection="1">
      <alignment horizontal="center"/>
      <protection locked="0"/>
    </xf>
    <xf numFmtId="164" fontId="21" fillId="0" borderId="35" xfId="0" applyNumberFormat="1" applyFont="1" applyBorder="1" applyAlignment="1">
      <alignment horizontal="center"/>
    </xf>
    <xf numFmtId="0" fontId="28" fillId="0" borderId="2" xfId="0" applyFont="1" applyBorder="1" applyAlignment="1">
      <alignment vertical="center" textRotation="90" wrapText="1"/>
    </xf>
    <xf numFmtId="0" fontId="6" fillId="0" borderId="0" xfId="0" applyFont="1" applyAlignment="1">
      <alignment horizontal="left"/>
    </xf>
    <xf numFmtId="0" fontId="2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164" fontId="11" fillId="0" borderId="36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vertical="center" textRotation="90" wrapText="1"/>
    </xf>
    <xf numFmtId="0" fontId="17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3" fillId="0" borderId="0" xfId="0" applyFont="1" applyProtection="1">
      <protection locked="0"/>
    </xf>
    <xf numFmtId="164" fontId="3" fillId="0" borderId="0" xfId="0" applyNumberFormat="1" applyFont="1"/>
    <xf numFmtId="0" fontId="5" fillId="0" borderId="0" xfId="0" applyFont="1" applyAlignment="1">
      <alignment vertical="center" wrapText="1"/>
    </xf>
    <xf numFmtId="0" fontId="7" fillId="0" borderId="1" xfId="0" applyFont="1" applyBorder="1" applyAlignment="1" applyProtection="1">
      <alignment vertical="center"/>
      <protection locked="0"/>
    </xf>
    <xf numFmtId="164" fontId="7" fillId="0" borderId="1" xfId="0" applyNumberFormat="1" applyFont="1" applyBorder="1" applyAlignment="1">
      <alignment vertical="center"/>
    </xf>
    <xf numFmtId="164" fontId="0" fillId="0" borderId="2" xfId="0" applyNumberFormat="1" applyBorder="1" applyAlignment="1">
      <alignment horizontal="center" vertical="center"/>
    </xf>
    <xf numFmtId="0" fontId="28" fillId="0" borderId="8" xfId="0" applyFont="1" applyBorder="1" applyAlignment="1">
      <alignment vertical="center" textRotation="90" wrapText="1"/>
    </xf>
    <xf numFmtId="0" fontId="22" fillId="0" borderId="50" xfId="0" applyFont="1" applyBorder="1" applyAlignment="1">
      <alignment horizontal="center" vertical="center"/>
    </xf>
    <xf numFmtId="0" fontId="28" fillId="3" borderId="2" xfId="0" applyFont="1" applyFill="1" applyBorder="1" applyAlignment="1">
      <alignment vertical="center" textRotation="90" wrapText="1"/>
    </xf>
    <xf numFmtId="0" fontId="7" fillId="0" borderId="5" xfId="0" applyFont="1" applyBorder="1" applyAlignment="1" applyProtection="1">
      <alignment vertical="center"/>
      <protection locked="0"/>
    </xf>
    <xf numFmtId="164" fontId="7" fillId="0" borderId="6" xfId="0" applyNumberFormat="1" applyFont="1" applyBorder="1" applyAlignment="1">
      <alignment vertical="center"/>
    </xf>
    <xf numFmtId="0" fontId="0" fillId="0" borderId="8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7" xfId="0" applyFont="1" applyBorder="1" applyAlignment="1">
      <alignment horizontal="right"/>
    </xf>
    <xf numFmtId="0" fontId="0" fillId="0" borderId="2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9" fillId="0" borderId="3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5" fillId="0" borderId="37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21" fillId="3" borderId="8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right"/>
    </xf>
    <xf numFmtId="0" fontId="13" fillId="0" borderId="16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14" fillId="0" borderId="50" xfId="0" applyFont="1" applyBorder="1" applyAlignment="1">
      <alignment horizontal="center" vertical="center" wrapText="1"/>
    </xf>
    <xf numFmtId="0" fontId="14" fillId="0" borderId="51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7" fillId="0" borderId="27" xfId="0" applyFont="1" applyBorder="1" applyAlignment="1">
      <alignment horizontal="right" vertical="center"/>
    </xf>
    <xf numFmtId="0" fontId="7" fillId="0" borderId="17" xfId="0" applyFont="1" applyBorder="1" applyAlignment="1">
      <alignment horizontal="right" vertical="center"/>
    </xf>
    <xf numFmtId="0" fontId="7" fillId="0" borderId="25" xfId="0" applyFont="1" applyBorder="1" applyAlignment="1">
      <alignment horizontal="right" vertical="center"/>
    </xf>
    <xf numFmtId="0" fontId="16" fillId="0" borderId="15" xfId="0" applyFont="1" applyBorder="1" applyAlignment="1">
      <alignment horizontal="right" vertical="center" wrapText="1"/>
    </xf>
    <xf numFmtId="0" fontId="16" fillId="0" borderId="10" xfId="0" applyFont="1" applyBorder="1" applyAlignment="1">
      <alignment horizontal="right" vertical="center" wrapText="1"/>
    </xf>
    <xf numFmtId="0" fontId="0" fillId="0" borderId="9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23" xfId="0" applyFont="1" applyBorder="1" applyAlignment="1">
      <alignment horizontal="right"/>
    </xf>
    <xf numFmtId="0" fontId="2" fillId="0" borderId="16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7" fillId="0" borderId="15" xfId="0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8" fillId="0" borderId="3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10" fillId="0" borderId="33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7" fillId="0" borderId="52" xfId="0" applyFont="1" applyBorder="1" applyAlignment="1">
      <alignment horizontal="right" vertical="center"/>
    </xf>
    <xf numFmtId="0" fontId="7" fillId="0" borderId="50" xfId="0" applyFont="1" applyBorder="1" applyAlignment="1">
      <alignment horizontal="right" vertical="center"/>
    </xf>
    <xf numFmtId="0" fontId="7" fillId="0" borderId="51" xfId="0" applyFont="1" applyBorder="1" applyAlignment="1">
      <alignment horizontal="right" vertical="center"/>
    </xf>
    <xf numFmtId="0" fontId="30" fillId="0" borderId="0" xfId="0" applyFont="1" applyAlignment="1">
      <alignment horizontal="center" vertical="center"/>
    </xf>
    <xf numFmtId="0" fontId="24" fillId="0" borderId="0" xfId="0" applyFont="1" applyAlignment="1" applyProtection="1">
      <alignment horizontal="left" vertical="top"/>
      <protection locked="0"/>
    </xf>
    <xf numFmtId="0" fontId="14" fillId="0" borderId="41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0" fontId="15" fillId="0" borderId="53" xfId="0" applyFont="1" applyBorder="1" applyAlignment="1">
      <alignment horizontal="center" vertical="center" wrapText="1"/>
    </xf>
    <xf numFmtId="0" fontId="15" fillId="0" borderId="5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/>
    </xf>
    <xf numFmtId="0" fontId="17" fillId="0" borderId="38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right" vertical="center" wrapText="1"/>
    </xf>
    <xf numFmtId="0" fontId="17" fillId="0" borderId="1" xfId="0" applyFont="1" applyBorder="1" applyAlignment="1">
      <alignment horizontal="right" vertical="center" wrapText="1"/>
    </xf>
    <xf numFmtId="0" fontId="17" fillId="0" borderId="21" xfId="0" applyFont="1" applyBorder="1" applyAlignment="1">
      <alignment horizontal="right" vertical="center" wrapText="1"/>
    </xf>
    <xf numFmtId="0" fontId="17" fillId="0" borderId="5" xfId="0" applyFont="1" applyBorder="1" applyAlignment="1">
      <alignment horizontal="right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7" fillId="0" borderId="39" xfId="0" applyFont="1" applyBorder="1" applyAlignment="1">
      <alignment horizontal="right" vertical="center" wrapText="1"/>
    </xf>
    <xf numFmtId="0" fontId="17" fillId="0" borderId="7" xfId="0" applyFont="1" applyBorder="1" applyAlignment="1">
      <alignment horizontal="right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17" fillId="0" borderId="37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26" fillId="0" borderId="50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29" Type="http://schemas.openxmlformats.org/officeDocument/2006/relationships/image" Target="../media/image29.jp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jpg"/><Relationship Id="rId24" Type="http://schemas.openxmlformats.org/officeDocument/2006/relationships/image" Target="../media/image24.png"/><Relationship Id="rId32" Type="http://schemas.openxmlformats.org/officeDocument/2006/relationships/image" Target="../media/image32.jp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5" Type="http://schemas.openxmlformats.org/officeDocument/2006/relationships/image" Target="../media/image5.png"/><Relationship Id="rId15" Type="http://schemas.openxmlformats.org/officeDocument/2006/relationships/image" Target="../media/image15.jpg"/><Relationship Id="rId23" Type="http://schemas.openxmlformats.org/officeDocument/2006/relationships/image" Target="../media/image23.png"/><Relationship Id="rId28" Type="http://schemas.openxmlformats.org/officeDocument/2006/relationships/image" Target="../media/image28.jpg"/><Relationship Id="rId36" Type="http://schemas.openxmlformats.org/officeDocument/2006/relationships/image" Target="../media/image36.pn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31" Type="http://schemas.openxmlformats.org/officeDocument/2006/relationships/image" Target="../media/image31.jpg"/><Relationship Id="rId4" Type="http://schemas.openxmlformats.org/officeDocument/2006/relationships/image" Target="../media/image4.pn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485775</xdr:colOff>
      <xdr:row>1</xdr:row>
      <xdr:rowOff>28575</xdr:rowOff>
    </xdr:from>
    <xdr:to>
      <xdr:col>9</xdr:col>
      <xdr:colOff>200025</xdr:colOff>
      <xdr:row>4</xdr:row>
      <xdr:rowOff>212146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9825" y="542925"/>
          <a:ext cx="2286000" cy="1078921"/>
        </a:xfrm>
        <a:prstGeom prst="rect">
          <a:avLst/>
        </a:prstGeom>
      </xdr:spPr>
    </xdr:pic>
    <xdr:clientData/>
  </xdr:twoCellAnchor>
  <xdr:oneCellAnchor>
    <xdr:from>
      <xdr:col>3</xdr:col>
      <xdr:colOff>666751</xdr:colOff>
      <xdr:row>298</xdr:row>
      <xdr:rowOff>85726</xdr:rowOff>
    </xdr:from>
    <xdr:ext cx="1681114" cy="2038350"/>
    <xdr:pic>
      <xdr:nvPicPr>
        <xdr:cNvPr id="54" name="Рисунок 53">
          <a:extLst>
            <a:ext uri="{FF2B5EF4-FFF2-40B4-BE49-F238E27FC236}">
              <a16:creationId xmlns:a16="http://schemas.microsoft.com/office/drawing/2014/main" id="{59A94603-67E3-4A53-9D84-C58D2BE4E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0426" y="331708126"/>
          <a:ext cx="1681114" cy="2038350"/>
        </a:xfrm>
        <a:prstGeom prst="rect">
          <a:avLst/>
        </a:prstGeom>
      </xdr:spPr>
    </xdr:pic>
    <xdr:clientData/>
  </xdr:oneCellAnchor>
  <xdr:twoCellAnchor editAs="oneCell">
    <xdr:from>
      <xdr:col>3</xdr:col>
      <xdr:colOff>685801</xdr:colOff>
      <xdr:row>305</xdr:row>
      <xdr:rowOff>66675</xdr:rowOff>
    </xdr:from>
    <xdr:to>
      <xdr:col>3</xdr:col>
      <xdr:colOff>2326459</xdr:colOff>
      <xdr:row>311</xdr:row>
      <xdr:rowOff>252055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16D97C26-3A0F-37A8-E0F8-57320AB61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9476" y="336089625"/>
          <a:ext cx="1640658" cy="2071330"/>
        </a:xfrm>
        <a:prstGeom prst="rect">
          <a:avLst/>
        </a:prstGeom>
      </xdr:spPr>
    </xdr:pic>
    <xdr:clientData/>
  </xdr:twoCellAnchor>
  <xdr:twoCellAnchor editAs="oneCell">
    <xdr:from>
      <xdr:col>3</xdr:col>
      <xdr:colOff>302956</xdr:colOff>
      <xdr:row>324</xdr:row>
      <xdr:rowOff>57150</xdr:rowOff>
    </xdr:from>
    <xdr:to>
      <xdr:col>3</xdr:col>
      <xdr:colOff>1590675</xdr:colOff>
      <xdr:row>333</xdr:row>
      <xdr:rowOff>223458</xdr:rowOff>
    </xdr:to>
    <xdr:pic>
      <xdr:nvPicPr>
        <xdr:cNvPr id="289" name="Рисунок 288">
          <a:extLst>
            <a:ext uri="{FF2B5EF4-FFF2-40B4-BE49-F238E27FC236}">
              <a16:creationId xmlns:a16="http://schemas.microsoft.com/office/drawing/2014/main" id="{CCEE6C22-44F6-C627-CAE0-D3DD6A3EB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6631" y="87191850"/>
          <a:ext cx="1287719" cy="2395158"/>
        </a:xfrm>
        <a:prstGeom prst="rect">
          <a:avLst/>
        </a:prstGeom>
      </xdr:spPr>
    </xdr:pic>
    <xdr:clientData/>
  </xdr:twoCellAnchor>
  <xdr:twoCellAnchor editAs="oneCell">
    <xdr:from>
      <xdr:col>3</xdr:col>
      <xdr:colOff>1396892</xdr:colOff>
      <xdr:row>324</xdr:row>
      <xdr:rowOff>85724</xdr:rowOff>
    </xdr:from>
    <xdr:to>
      <xdr:col>3</xdr:col>
      <xdr:colOff>2651652</xdr:colOff>
      <xdr:row>333</xdr:row>
      <xdr:rowOff>209549</xdr:rowOff>
    </xdr:to>
    <xdr:pic>
      <xdr:nvPicPr>
        <xdr:cNvPr id="293" name="Рисунок 292">
          <a:extLst>
            <a:ext uri="{FF2B5EF4-FFF2-40B4-BE49-F238E27FC236}">
              <a16:creationId xmlns:a16="http://schemas.microsoft.com/office/drawing/2014/main" id="{5E24EE6D-BC31-286E-FBE3-144442714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0567" y="87220424"/>
          <a:ext cx="1254760" cy="2352675"/>
        </a:xfrm>
        <a:prstGeom prst="rect">
          <a:avLst/>
        </a:prstGeom>
      </xdr:spPr>
    </xdr:pic>
    <xdr:clientData/>
  </xdr:twoCellAnchor>
  <xdr:twoCellAnchor editAs="oneCell">
    <xdr:from>
      <xdr:col>3</xdr:col>
      <xdr:colOff>1452525</xdr:colOff>
      <xdr:row>314</xdr:row>
      <xdr:rowOff>66674</xdr:rowOff>
    </xdr:from>
    <xdr:to>
      <xdr:col>3</xdr:col>
      <xdr:colOff>2619375</xdr:colOff>
      <xdr:row>323</xdr:row>
      <xdr:rowOff>200695</xdr:rowOff>
    </xdr:to>
    <xdr:pic>
      <xdr:nvPicPr>
        <xdr:cNvPr id="297" name="Рисунок 296">
          <a:extLst>
            <a:ext uri="{FF2B5EF4-FFF2-40B4-BE49-F238E27FC236}">
              <a16:creationId xmlns:a16="http://schemas.microsoft.com/office/drawing/2014/main" id="{D5E4E503-66B4-7CBB-AEDD-953D75342A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6200" y="84724874"/>
          <a:ext cx="1166850" cy="2362871"/>
        </a:xfrm>
        <a:prstGeom prst="rect">
          <a:avLst/>
        </a:prstGeom>
      </xdr:spPr>
    </xdr:pic>
    <xdr:clientData/>
  </xdr:twoCellAnchor>
  <xdr:twoCellAnchor editAs="oneCell">
    <xdr:from>
      <xdr:col>3</xdr:col>
      <xdr:colOff>440079</xdr:colOff>
      <xdr:row>314</xdr:row>
      <xdr:rowOff>38099</xdr:rowOff>
    </xdr:from>
    <xdr:to>
      <xdr:col>3</xdr:col>
      <xdr:colOff>1487987</xdr:colOff>
      <xdr:row>323</xdr:row>
      <xdr:rowOff>182760</xdr:rowOff>
    </xdr:to>
    <xdr:pic>
      <xdr:nvPicPr>
        <xdr:cNvPr id="301" name="Рисунок 300">
          <a:extLst>
            <a:ext uri="{FF2B5EF4-FFF2-40B4-BE49-F238E27FC236}">
              <a16:creationId xmlns:a16="http://schemas.microsoft.com/office/drawing/2014/main" id="{3CEF06D9-FF76-4F2B-0348-876532B87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3754" y="84696299"/>
          <a:ext cx="1047908" cy="2373511"/>
        </a:xfrm>
        <a:prstGeom prst="rect">
          <a:avLst/>
        </a:prstGeom>
      </xdr:spPr>
    </xdr:pic>
    <xdr:clientData/>
  </xdr:twoCellAnchor>
  <xdr:twoCellAnchor editAs="oneCell">
    <xdr:from>
      <xdr:col>3</xdr:col>
      <xdr:colOff>457199</xdr:colOff>
      <xdr:row>79</xdr:row>
      <xdr:rowOff>114300</xdr:rowOff>
    </xdr:from>
    <xdr:to>
      <xdr:col>3</xdr:col>
      <xdr:colOff>2695574</xdr:colOff>
      <xdr:row>85</xdr:row>
      <xdr:rowOff>288495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40B9F381-D621-A9EE-939C-1F5B65972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190874" y="29460825"/>
          <a:ext cx="2238375" cy="2460195"/>
        </a:xfrm>
        <a:prstGeom prst="rect">
          <a:avLst/>
        </a:prstGeom>
      </xdr:spPr>
    </xdr:pic>
    <xdr:clientData/>
  </xdr:twoCellAnchor>
  <xdr:oneCellAnchor>
    <xdr:from>
      <xdr:col>3</xdr:col>
      <xdr:colOff>723900</xdr:colOff>
      <xdr:row>240</xdr:row>
      <xdr:rowOff>123825</xdr:rowOff>
    </xdr:from>
    <xdr:ext cx="1900238" cy="2533650"/>
    <xdr:pic>
      <xdr:nvPicPr>
        <xdr:cNvPr id="6" name="Рисунок 5">
          <a:extLst>
            <a:ext uri="{FF2B5EF4-FFF2-40B4-BE49-F238E27FC236}">
              <a16:creationId xmlns:a16="http://schemas.microsoft.com/office/drawing/2014/main" id="{708C6486-3F5C-47C6-9FF2-172589FE19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7575" y="82305525"/>
          <a:ext cx="1900238" cy="2533650"/>
        </a:xfrm>
        <a:prstGeom prst="rect">
          <a:avLst/>
        </a:prstGeom>
      </xdr:spPr>
    </xdr:pic>
    <xdr:clientData/>
  </xdr:oneCellAnchor>
  <xdr:oneCellAnchor>
    <xdr:from>
      <xdr:col>3</xdr:col>
      <xdr:colOff>685800</xdr:colOff>
      <xdr:row>249</xdr:row>
      <xdr:rowOff>95251</xdr:rowOff>
    </xdr:from>
    <xdr:ext cx="1952625" cy="2603500"/>
    <xdr:pic>
      <xdr:nvPicPr>
        <xdr:cNvPr id="8" name="Рисунок 7">
          <a:extLst>
            <a:ext uri="{FF2B5EF4-FFF2-40B4-BE49-F238E27FC236}">
              <a16:creationId xmlns:a16="http://schemas.microsoft.com/office/drawing/2014/main" id="{391DC5F0-C62B-4FD4-928D-D24F84410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9475" y="85105876"/>
          <a:ext cx="1952625" cy="2603500"/>
        </a:xfrm>
        <a:prstGeom prst="rect">
          <a:avLst/>
        </a:prstGeom>
      </xdr:spPr>
    </xdr:pic>
    <xdr:clientData/>
  </xdr:oneCellAnchor>
  <xdr:oneCellAnchor>
    <xdr:from>
      <xdr:col>3</xdr:col>
      <xdr:colOff>695326</xdr:colOff>
      <xdr:row>258</xdr:row>
      <xdr:rowOff>104775</xdr:rowOff>
    </xdr:from>
    <xdr:ext cx="1935956" cy="2581275"/>
    <xdr:pic>
      <xdr:nvPicPr>
        <xdr:cNvPr id="9" name="Рисунок 8">
          <a:extLst>
            <a:ext uri="{FF2B5EF4-FFF2-40B4-BE49-F238E27FC236}">
              <a16:creationId xmlns:a16="http://schemas.microsoft.com/office/drawing/2014/main" id="{7FF1CCD0-81E6-4EF2-B196-D28B182EC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1" y="87944325"/>
          <a:ext cx="1935956" cy="2581275"/>
        </a:xfrm>
        <a:prstGeom prst="rect">
          <a:avLst/>
        </a:prstGeom>
      </xdr:spPr>
    </xdr:pic>
    <xdr:clientData/>
  </xdr:oneCellAnchor>
  <xdr:oneCellAnchor>
    <xdr:from>
      <xdr:col>3</xdr:col>
      <xdr:colOff>676275</xdr:colOff>
      <xdr:row>267</xdr:row>
      <xdr:rowOff>85724</xdr:rowOff>
    </xdr:from>
    <xdr:ext cx="2007394" cy="2676525"/>
    <xdr:pic>
      <xdr:nvPicPr>
        <xdr:cNvPr id="10" name="Рисунок 9">
          <a:extLst>
            <a:ext uri="{FF2B5EF4-FFF2-40B4-BE49-F238E27FC236}">
              <a16:creationId xmlns:a16="http://schemas.microsoft.com/office/drawing/2014/main" id="{77FECFCF-5214-4C46-82B4-2A01E6189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9950" y="90754199"/>
          <a:ext cx="2007394" cy="2676525"/>
        </a:xfrm>
        <a:prstGeom prst="rect">
          <a:avLst/>
        </a:prstGeom>
      </xdr:spPr>
    </xdr:pic>
    <xdr:clientData/>
  </xdr:oneCellAnchor>
  <xdr:twoCellAnchor editAs="oneCell">
    <xdr:from>
      <xdr:col>3</xdr:col>
      <xdr:colOff>352425</xdr:colOff>
      <xdr:row>14</xdr:row>
      <xdr:rowOff>47625</xdr:rowOff>
    </xdr:from>
    <xdr:to>
      <xdr:col>3</xdr:col>
      <xdr:colOff>2838450</xdr:colOff>
      <xdr:row>20</xdr:row>
      <xdr:rowOff>171802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71BFB0BB-8E28-BBC4-0C25-C460A4D13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6100" y="6467475"/>
          <a:ext cx="2486025" cy="1610077"/>
        </a:xfrm>
        <a:prstGeom prst="rect">
          <a:avLst/>
        </a:prstGeom>
      </xdr:spPr>
    </xdr:pic>
    <xdr:clientData/>
  </xdr:twoCellAnchor>
  <xdr:twoCellAnchor editAs="oneCell">
    <xdr:from>
      <xdr:col>3</xdr:col>
      <xdr:colOff>427672</xdr:colOff>
      <xdr:row>7</xdr:row>
      <xdr:rowOff>57149</xdr:rowOff>
    </xdr:from>
    <xdr:to>
      <xdr:col>3</xdr:col>
      <xdr:colOff>2847975</xdr:colOff>
      <xdr:row>13</xdr:row>
      <xdr:rowOff>164552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BD713B06-7BAC-012A-A421-5DDD5DAC7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1347" y="4762499"/>
          <a:ext cx="2420303" cy="1593303"/>
        </a:xfrm>
        <a:prstGeom prst="rect">
          <a:avLst/>
        </a:prstGeom>
      </xdr:spPr>
    </xdr:pic>
    <xdr:clientData/>
  </xdr:twoCellAnchor>
  <xdr:twoCellAnchor editAs="oneCell">
    <xdr:from>
      <xdr:col>3</xdr:col>
      <xdr:colOff>390526</xdr:colOff>
      <xdr:row>41</xdr:row>
      <xdr:rowOff>57149</xdr:rowOff>
    </xdr:from>
    <xdr:to>
      <xdr:col>3</xdr:col>
      <xdr:colOff>2695575</xdr:colOff>
      <xdr:row>46</xdr:row>
      <xdr:rowOff>195048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AFAD7EAA-3B28-60FA-6165-979E0072A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1" y="23488649"/>
          <a:ext cx="2305049" cy="1376149"/>
        </a:xfrm>
        <a:prstGeom prst="rect">
          <a:avLst/>
        </a:prstGeom>
      </xdr:spPr>
    </xdr:pic>
    <xdr:clientData/>
  </xdr:twoCellAnchor>
  <xdr:twoCellAnchor editAs="oneCell">
    <xdr:from>
      <xdr:col>3</xdr:col>
      <xdr:colOff>516093</xdr:colOff>
      <xdr:row>53</xdr:row>
      <xdr:rowOff>104775</xdr:rowOff>
    </xdr:from>
    <xdr:to>
      <xdr:col>3</xdr:col>
      <xdr:colOff>2619374</xdr:colOff>
      <xdr:row>58</xdr:row>
      <xdr:rowOff>142875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82EC8C8D-2E75-72C5-9DD2-648338605E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9768" y="25346025"/>
          <a:ext cx="2103281" cy="1276350"/>
        </a:xfrm>
        <a:prstGeom prst="rect">
          <a:avLst/>
        </a:prstGeom>
      </xdr:spPr>
    </xdr:pic>
    <xdr:clientData/>
  </xdr:twoCellAnchor>
  <xdr:twoCellAnchor editAs="oneCell">
    <xdr:from>
      <xdr:col>3</xdr:col>
      <xdr:colOff>459762</xdr:colOff>
      <xdr:row>59</xdr:row>
      <xdr:rowOff>28575</xdr:rowOff>
    </xdr:from>
    <xdr:to>
      <xdr:col>3</xdr:col>
      <xdr:colOff>2714625</xdr:colOff>
      <xdr:row>64</xdr:row>
      <xdr:rowOff>229062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3DC8F0A2-930C-8FEB-4D25-CE7A334BF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437" y="26755725"/>
          <a:ext cx="2254863" cy="1438737"/>
        </a:xfrm>
        <a:prstGeom prst="rect">
          <a:avLst/>
        </a:prstGeom>
      </xdr:spPr>
    </xdr:pic>
    <xdr:clientData/>
  </xdr:twoCellAnchor>
  <xdr:twoCellAnchor editAs="oneCell">
    <xdr:from>
      <xdr:col>3</xdr:col>
      <xdr:colOff>495301</xdr:colOff>
      <xdr:row>65</xdr:row>
      <xdr:rowOff>142875</xdr:rowOff>
    </xdr:from>
    <xdr:to>
      <xdr:col>3</xdr:col>
      <xdr:colOff>2637139</xdr:colOff>
      <xdr:row>70</xdr:row>
      <xdr:rowOff>95250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D987F26B-95EF-4353-8405-92A038F52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8976" y="28355925"/>
          <a:ext cx="2141838" cy="1190625"/>
        </a:xfrm>
        <a:prstGeom prst="rect">
          <a:avLst/>
        </a:prstGeom>
      </xdr:spPr>
    </xdr:pic>
    <xdr:clientData/>
  </xdr:twoCellAnchor>
  <xdr:twoCellAnchor editAs="oneCell">
    <xdr:from>
      <xdr:col>3</xdr:col>
      <xdr:colOff>508637</xdr:colOff>
      <xdr:row>71</xdr:row>
      <xdr:rowOff>123825</xdr:rowOff>
    </xdr:from>
    <xdr:to>
      <xdr:col>3</xdr:col>
      <xdr:colOff>2668905</xdr:colOff>
      <xdr:row>76</xdr:row>
      <xdr:rowOff>85724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8D884070-38B3-67DF-7D77-DF28031B0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2312" y="29822775"/>
          <a:ext cx="2160268" cy="1200149"/>
        </a:xfrm>
        <a:prstGeom prst="rect">
          <a:avLst/>
        </a:prstGeom>
      </xdr:spPr>
    </xdr:pic>
    <xdr:clientData/>
  </xdr:twoCellAnchor>
  <xdr:twoCellAnchor editAs="oneCell">
    <xdr:from>
      <xdr:col>3</xdr:col>
      <xdr:colOff>561975</xdr:colOff>
      <xdr:row>23</xdr:row>
      <xdr:rowOff>19050</xdr:rowOff>
    </xdr:from>
    <xdr:to>
      <xdr:col>3</xdr:col>
      <xdr:colOff>2697603</xdr:colOff>
      <xdr:row>29</xdr:row>
      <xdr:rowOff>206059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6B16593A-F84C-8806-58C8-7CEB6181C6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5650" y="9153525"/>
          <a:ext cx="2135628" cy="1672909"/>
        </a:xfrm>
        <a:prstGeom prst="rect">
          <a:avLst/>
        </a:prstGeom>
      </xdr:spPr>
    </xdr:pic>
    <xdr:clientData/>
  </xdr:twoCellAnchor>
  <xdr:twoCellAnchor editAs="oneCell">
    <xdr:from>
      <xdr:col>3</xdr:col>
      <xdr:colOff>438150</xdr:colOff>
      <xdr:row>47</xdr:row>
      <xdr:rowOff>104775</xdr:rowOff>
    </xdr:from>
    <xdr:to>
      <xdr:col>3</xdr:col>
      <xdr:colOff>2760927</xdr:colOff>
      <xdr:row>52</xdr:row>
      <xdr:rowOff>183375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F36E78BC-D4AA-DAFE-3023-E5FD81AD8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171825" y="24107775"/>
          <a:ext cx="2322777" cy="1316850"/>
        </a:xfrm>
        <a:prstGeom prst="rect">
          <a:avLst/>
        </a:prstGeom>
      </xdr:spPr>
    </xdr:pic>
    <xdr:clientData/>
  </xdr:twoCellAnchor>
  <xdr:twoCellAnchor editAs="oneCell">
    <xdr:from>
      <xdr:col>3</xdr:col>
      <xdr:colOff>666750</xdr:colOff>
      <xdr:row>88</xdr:row>
      <xdr:rowOff>122590</xdr:rowOff>
    </xdr:from>
    <xdr:to>
      <xdr:col>3</xdr:col>
      <xdr:colOff>2514599</xdr:colOff>
      <xdr:row>94</xdr:row>
      <xdr:rowOff>133350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9A10BE39-D637-4223-8C9B-81A7D9970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0425" y="52672015"/>
          <a:ext cx="1847849" cy="1610960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228600</xdr:colOff>
      <xdr:row>97</xdr:row>
      <xdr:rowOff>95250</xdr:rowOff>
    </xdr:from>
    <xdr:to>
      <xdr:col>3</xdr:col>
      <xdr:colOff>2709804</xdr:colOff>
      <xdr:row>104</xdr:row>
      <xdr:rowOff>238125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D6920DB8-95B8-4E15-88A8-E7D21ED64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2275" y="198758175"/>
          <a:ext cx="2481204" cy="2009775"/>
        </a:xfrm>
        <a:prstGeom prst="rect">
          <a:avLst/>
        </a:prstGeom>
      </xdr:spPr>
    </xdr:pic>
    <xdr:clientData/>
  </xdr:twoCellAnchor>
  <xdr:twoCellAnchor editAs="oneCell">
    <xdr:from>
      <xdr:col>3</xdr:col>
      <xdr:colOff>428624</xdr:colOff>
      <xdr:row>106</xdr:row>
      <xdr:rowOff>133350</xdr:rowOff>
    </xdr:from>
    <xdr:to>
      <xdr:col>3</xdr:col>
      <xdr:colOff>2724149</xdr:colOff>
      <xdr:row>113</xdr:row>
      <xdr:rowOff>240601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F6544123-8CEF-4C5B-AD3C-63F95A184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2299" y="201025125"/>
          <a:ext cx="2295525" cy="1974151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238124</xdr:colOff>
      <xdr:row>115</xdr:row>
      <xdr:rowOff>123825</xdr:rowOff>
    </xdr:from>
    <xdr:to>
      <xdr:col>3</xdr:col>
      <xdr:colOff>2863935</xdr:colOff>
      <xdr:row>122</xdr:row>
      <xdr:rowOff>200025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6F7429D1-6AC9-4D7A-8869-B9D13D496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799" y="203244450"/>
          <a:ext cx="2625811" cy="1943100"/>
        </a:xfrm>
        <a:prstGeom prst="rect">
          <a:avLst/>
        </a:prstGeom>
      </xdr:spPr>
    </xdr:pic>
    <xdr:clientData/>
  </xdr:twoCellAnchor>
  <xdr:twoCellAnchor editAs="oneCell">
    <xdr:from>
      <xdr:col>3</xdr:col>
      <xdr:colOff>304800</xdr:colOff>
      <xdr:row>125</xdr:row>
      <xdr:rowOff>123825</xdr:rowOff>
    </xdr:from>
    <xdr:to>
      <xdr:col>3</xdr:col>
      <xdr:colOff>2834390</xdr:colOff>
      <xdr:row>131</xdr:row>
      <xdr:rowOff>66675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7D1244BC-1DE7-466E-B199-D09A826472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8475" y="205720950"/>
          <a:ext cx="2529590" cy="1543050"/>
        </a:xfrm>
        <a:prstGeom prst="rect">
          <a:avLst/>
        </a:prstGeom>
      </xdr:spPr>
    </xdr:pic>
    <xdr:clientData/>
  </xdr:twoCellAnchor>
  <xdr:twoCellAnchor editAs="oneCell">
    <xdr:from>
      <xdr:col>3</xdr:col>
      <xdr:colOff>390525</xdr:colOff>
      <xdr:row>144</xdr:row>
      <xdr:rowOff>190498</xdr:rowOff>
    </xdr:from>
    <xdr:to>
      <xdr:col>3</xdr:col>
      <xdr:colOff>2846657</xdr:colOff>
      <xdr:row>152</xdr:row>
      <xdr:rowOff>76199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ED134523-83FF-4931-97D6-294502AF2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0" y="67456048"/>
          <a:ext cx="2456132" cy="1866901"/>
        </a:xfrm>
        <a:prstGeom prst="rect">
          <a:avLst/>
        </a:prstGeom>
      </xdr:spPr>
    </xdr:pic>
    <xdr:clientData/>
  </xdr:twoCellAnchor>
  <xdr:twoCellAnchor editAs="oneCell">
    <xdr:from>
      <xdr:col>3</xdr:col>
      <xdr:colOff>314325</xdr:colOff>
      <xdr:row>136</xdr:row>
      <xdr:rowOff>76199</xdr:rowOff>
    </xdr:from>
    <xdr:to>
      <xdr:col>3</xdr:col>
      <xdr:colOff>2854325</xdr:colOff>
      <xdr:row>142</xdr:row>
      <xdr:rowOff>200024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BD97127E-DD39-4471-A31F-552EB3F01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65360549"/>
          <a:ext cx="2540000" cy="160972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154</xdr:row>
      <xdr:rowOff>15410</xdr:rowOff>
    </xdr:from>
    <xdr:to>
      <xdr:col>3</xdr:col>
      <xdr:colOff>2895600</xdr:colOff>
      <xdr:row>160</xdr:row>
      <xdr:rowOff>228599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BCCFA03C-F012-4872-A0F0-DF2263A8C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0" y="69757460"/>
          <a:ext cx="2657475" cy="1699089"/>
        </a:xfrm>
        <a:prstGeom prst="rect">
          <a:avLst/>
        </a:prstGeom>
      </xdr:spPr>
    </xdr:pic>
    <xdr:clientData/>
  </xdr:twoCellAnchor>
  <xdr:oneCellAnchor>
    <xdr:from>
      <xdr:col>3</xdr:col>
      <xdr:colOff>438150</xdr:colOff>
      <xdr:row>164</xdr:row>
      <xdr:rowOff>180974</xdr:rowOff>
    </xdr:from>
    <xdr:ext cx="2215816" cy="2105025"/>
    <xdr:pic>
      <xdr:nvPicPr>
        <xdr:cNvPr id="45" name="Рисунок 44">
          <a:extLst>
            <a:ext uri="{FF2B5EF4-FFF2-40B4-BE49-F238E27FC236}">
              <a16:creationId xmlns:a16="http://schemas.microsoft.com/office/drawing/2014/main" id="{4779F628-E09F-4F9B-A878-39ED3BAB6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185661299"/>
          <a:ext cx="2215816" cy="2105025"/>
        </a:xfrm>
        <a:prstGeom prst="rect">
          <a:avLst/>
        </a:prstGeom>
      </xdr:spPr>
    </xdr:pic>
    <xdr:clientData/>
  </xdr:oneCellAnchor>
  <xdr:oneCellAnchor>
    <xdr:from>
      <xdr:col>3</xdr:col>
      <xdr:colOff>438150</xdr:colOff>
      <xdr:row>191</xdr:row>
      <xdr:rowOff>180974</xdr:rowOff>
    </xdr:from>
    <xdr:ext cx="2215816" cy="2105025"/>
    <xdr:pic>
      <xdr:nvPicPr>
        <xdr:cNvPr id="48" name="Рисунок 47">
          <a:extLst>
            <a:ext uri="{FF2B5EF4-FFF2-40B4-BE49-F238E27FC236}">
              <a16:creationId xmlns:a16="http://schemas.microsoft.com/office/drawing/2014/main" id="{544D21CE-B5B6-46EF-97D0-5CFDC1D029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193090799"/>
          <a:ext cx="2215816" cy="2105025"/>
        </a:xfrm>
        <a:prstGeom prst="rect">
          <a:avLst/>
        </a:prstGeom>
      </xdr:spPr>
    </xdr:pic>
    <xdr:clientData/>
  </xdr:oneCellAnchor>
  <xdr:twoCellAnchor editAs="oneCell">
    <xdr:from>
      <xdr:col>3</xdr:col>
      <xdr:colOff>361950</xdr:colOff>
      <xdr:row>173</xdr:row>
      <xdr:rowOff>142874</xdr:rowOff>
    </xdr:from>
    <xdr:to>
      <xdr:col>3</xdr:col>
      <xdr:colOff>2609850</xdr:colOff>
      <xdr:row>181</xdr:row>
      <xdr:rowOff>228599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3B0ECEBF-49F1-426A-B8B2-641A103EF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5625" y="80095724"/>
          <a:ext cx="2247900" cy="2295525"/>
        </a:xfrm>
        <a:prstGeom prst="rect">
          <a:avLst/>
        </a:prstGeom>
      </xdr:spPr>
    </xdr:pic>
    <xdr:clientData/>
  </xdr:twoCellAnchor>
  <xdr:twoCellAnchor editAs="oneCell">
    <xdr:from>
      <xdr:col>3</xdr:col>
      <xdr:colOff>504824</xdr:colOff>
      <xdr:row>182</xdr:row>
      <xdr:rowOff>209548</xdr:rowOff>
    </xdr:from>
    <xdr:to>
      <xdr:col>3</xdr:col>
      <xdr:colOff>2533649</xdr:colOff>
      <xdr:row>190</xdr:row>
      <xdr:rowOff>95249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E1C797AD-FF3B-4415-A4CC-52920EE8D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499" y="82638898"/>
          <a:ext cx="2028825" cy="2095501"/>
        </a:xfrm>
        <a:prstGeom prst="rect">
          <a:avLst/>
        </a:prstGeom>
      </xdr:spPr>
    </xdr:pic>
    <xdr:clientData/>
  </xdr:twoCellAnchor>
  <xdr:twoCellAnchor editAs="oneCell">
    <xdr:from>
      <xdr:col>3</xdr:col>
      <xdr:colOff>457200</xdr:colOff>
      <xdr:row>200</xdr:row>
      <xdr:rowOff>85725</xdr:rowOff>
    </xdr:from>
    <xdr:to>
      <xdr:col>3</xdr:col>
      <xdr:colOff>2639757</xdr:colOff>
      <xdr:row>208</xdr:row>
      <xdr:rowOff>66675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F048C741-59DD-447D-9547-A97AADE62E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3190875" y="87468075"/>
          <a:ext cx="2182557" cy="2190750"/>
        </a:xfrm>
        <a:prstGeom prst="rect">
          <a:avLst/>
        </a:prstGeom>
      </xdr:spPr>
    </xdr:pic>
    <xdr:clientData/>
  </xdr:twoCellAnchor>
  <xdr:twoCellAnchor editAs="oneCell">
    <xdr:from>
      <xdr:col>3</xdr:col>
      <xdr:colOff>457200</xdr:colOff>
      <xdr:row>212</xdr:row>
      <xdr:rowOff>104775</xdr:rowOff>
    </xdr:from>
    <xdr:to>
      <xdr:col>3</xdr:col>
      <xdr:colOff>2742914</xdr:colOff>
      <xdr:row>218</xdr:row>
      <xdr:rowOff>314006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E8FBC305-F509-4B80-804B-8177B47F82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75" y="100784025"/>
          <a:ext cx="2285714" cy="2323781"/>
        </a:xfrm>
        <a:prstGeom prst="rect">
          <a:avLst/>
        </a:prstGeom>
      </xdr:spPr>
    </xdr:pic>
    <xdr:clientData/>
  </xdr:twoCellAnchor>
  <xdr:twoCellAnchor editAs="oneCell">
    <xdr:from>
      <xdr:col>3</xdr:col>
      <xdr:colOff>457200</xdr:colOff>
      <xdr:row>221</xdr:row>
      <xdr:rowOff>0</xdr:rowOff>
    </xdr:from>
    <xdr:to>
      <xdr:col>3</xdr:col>
      <xdr:colOff>2742914</xdr:colOff>
      <xdr:row>227</xdr:row>
      <xdr:rowOff>152088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92EF9997-C6B7-4773-8FD0-BA567904A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75" y="229057200"/>
          <a:ext cx="2285714" cy="2495238"/>
        </a:xfrm>
        <a:prstGeom prst="rect">
          <a:avLst/>
        </a:prstGeom>
      </xdr:spPr>
    </xdr:pic>
    <xdr:clientData/>
  </xdr:twoCellAnchor>
  <xdr:twoCellAnchor editAs="oneCell">
    <xdr:from>
      <xdr:col>3</xdr:col>
      <xdr:colOff>447675</xdr:colOff>
      <xdr:row>229</xdr:row>
      <xdr:rowOff>276225</xdr:rowOff>
    </xdr:from>
    <xdr:to>
      <xdr:col>3</xdr:col>
      <xdr:colOff>2733389</xdr:colOff>
      <xdr:row>236</xdr:row>
      <xdr:rowOff>209217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CE702E0E-977F-4D12-BFE3-6D7DE1402F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232152825"/>
          <a:ext cx="2285714" cy="2666667"/>
        </a:xfrm>
        <a:prstGeom prst="rect">
          <a:avLst/>
        </a:prstGeom>
      </xdr:spPr>
    </xdr:pic>
    <xdr:clientData/>
  </xdr:twoCellAnchor>
  <xdr:twoCellAnchor editAs="oneCell">
    <xdr:from>
      <xdr:col>3</xdr:col>
      <xdr:colOff>504826</xdr:colOff>
      <xdr:row>278</xdr:row>
      <xdr:rowOff>161926</xdr:rowOff>
    </xdr:from>
    <xdr:to>
      <xdr:col>3</xdr:col>
      <xdr:colOff>2828926</xdr:colOff>
      <xdr:row>286</xdr:row>
      <xdr:rowOff>123825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F0E52395-0342-4D5B-A400-D60E5012F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1" y="119995951"/>
          <a:ext cx="2324100" cy="1943099"/>
        </a:xfrm>
        <a:prstGeom prst="rect">
          <a:avLst/>
        </a:prstGeom>
      </xdr:spPr>
    </xdr:pic>
    <xdr:clientData/>
  </xdr:twoCellAnchor>
  <xdr:twoCellAnchor editAs="oneCell">
    <xdr:from>
      <xdr:col>3</xdr:col>
      <xdr:colOff>419100</xdr:colOff>
      <xdr:row>287</xdr:row>
      <xdr:rowOff>200024</xdr:rowOff>
    </xdr:from>
    <xdr:to>
      <xdr:col>3</xdr:col>
      <xdr:colOff>2650429</xdr:colOff>
      <xdr:row>295</xdr:row>
      <xdr:rowOff>28575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9218669A-8E31-4691-9442-0F554A8D1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3152775" y="122396249"/>
          <a:ext cx="2231329" cy="1809751"/>
        </a:xfrm>
        <a:prstGeom prst="rect">
          <a:avLst/>
        </a:prstGeom>
      </xdr:spPr>
    </xdr:pic>
    <xdr:clientData/>
  </xdr:twoCellAnchor>
  <xdr:twoCellAnchor editAs="oneCell">
    <xdr:from>
      <xdr:col>3</xdr:col>
      <xdr:colOff>276225</xdr:colOff>
      <xdr:row>32</xdr:row>
      <xdr:rowOff>95250</xdr:rowOff>
    </xdr:from>
    <xdr:to>
      <xdr:col>3</xdr:col>
      <xdr:colOff>2611195</xdr:colOff>
      <xdr:row>38</xdr:row>
      <xdr:rowOff>151772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3A3C7B5D-68A8-BBDC-3D97-67B9390E6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3009900" y="17354550"/>
          <a:ext cx="2334970" cy="1542422"/>
        </a:xfrm>
        <a:prstGeom prst="rect">
          <a:avLst/>
        </a:prstGeom>
      </xdr:spPr>
    </xdr:pic>
    <xdr:clientData/>
  </xdr:twoCellAnchor>
  <xdr:twoCellAnchor editAs="oneCell">
    <xdr:from>
      <xdr:col>3</xdr:col>
      <xdr:colOff>685800</xdr:colOff>
      <xdr:row>336</xdr:row>
      <xdr:rowOff>152400</xdr:rowOff>
    </xdr:from>
    <xdr:to>
      <xdr:col>3</xdr:col>
      <xdr:colOff>2267857</xdr:colOff>
      <xdr:row>343</xdr:row>
      <xdr:rowOff>228600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C002F688-8ADB-443E-A43C-1CE6BF7F90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9475" y="159943800"/>
          <a:ext cx="1582057" cy="2076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76"/>
  <sheetViews>
    <sheetView tabSelected="1" zoomScaleNormal="100" workbookViewId="0">
      <pane ySplit="1" topLeftCell="A2" activePane="bottomLeft" state="frozen"/>
      <selection pane="bottomLeft" sqref="A1:I1"/>
    </sheetView>
  </sheetViews>
  <sheetFormatPr defaultRowHeight="15" outlineLevelCol="1" x14ac:dyDescent="0.25"/>
  <cols>
    <col min="1" max="1" width="6.85546875" style="16" customWidth="1"/>
    <col min="2" max="2" width="8.28515625" style="4" customWidth="1"/>
    <col min="3" max="3" width="25.85546875" style="9" customWidth="1"/>
    <col min="4" max="4" width="47.42578125" style="4" customWidth="1"/>
    <col min="5" max="5" width="24.140625" style="5" customWidth="1" outlineLevel="1"/>
    <col min="6" max="6" width="9.28515625" style="9" customWidth="1"/>
    <col min="7" max="7" width="13.42578125" style="4" customWidth="1"/>
    <col min="8" max="8" width="11" style="4" customWidth="1"/>
    <col min="9" max="9" width="14.140625" style="4" customWidth="1"/>
    <col min="10" max="10" width="17.42578125" style="4" customWidth="1"/>
    <col min="11" max="16384" width="9.140625" style="4"/>
  </cols>
  <sheetData>
    <row r="1" spans="1:14" ht="40.5" customHeight="1" x14ac:dyDescent="0.25">
      <c r="A1" s="183" t="s">
        <v>52</v>
      </c>
      <c r="B1" s="183"/>
      <c r="C1" s="183"/>
      <c r="D1" s="183"/>
      <c r="E1" s="183"/>
      <c r="F1" s="183"/>
      <c r="G1" s="183"/>
      <c r="H1" s="183"/>
      <c r="I1" s="183"/>
      <c r="J1"/>
      <c r="K1" s="72"/>
      <c r="L1" s="72">
        <v>135</v>
      </c>
    </row>
    <row r="2" spans="1:14" ht="24.75" customHeight="1" x14ac:dyDescent="0.25">
      <c r="A2" s="184" t="s">
        <v>51</v>
      </c>
      <c r="B2" s="184"/>
      <c r="C2" s="184"/>
      <c r="D2" s="184"/>
      <c r="E2" s="184"/>
      <c r="F2" s="50"/>
      <c r="G2"/>
      <c r="H2"/>
      <c r="I2"/>
      <c r="J2"/>
    </row>
    <row r="3" spans="1:14" ht="21.75" customHeight="1" x14ac:dyDescent="0.25">
      <c r="A3" s="184" t="s">
        <v>19</v>
      </c>
      <c r="B3" s="184"/>
      <c r="C3" s="184"/>
      <c r="D3" s="184"/>
      <c r="E3" s="184"/>
      <c r="F3" s="50"/>
      <c r="G3"/>
      <c r="H3"/>
      <c r="I3"/>
      <c r="J3"/>
    </row>
    <row r="4" spans="1:14" ht="24" customHeight="1" x14ac:dyDescent="0.25">
      <c r="A4" s="184" t="s">
        <v>20</v>
      </c>
      <c r="B4" s="184"/>
      <c r="C4" s="184"/>
      <c r="D4" s="184"/>
      <c r="E4" s="184"/>
      <c r="F4" s="51"/>
      <c r="G4"/>
      <c r="H4"/>
      <c r="I4"/>
      <c r="J4"/>
    </row>
    <row r="5" spans="1:14" ht="24" customHeight="1" x14ac:dyDescent="0.25">
      <c r="A5" s="184" t="s">
        <v>16</v>
      </c>
      <c r="B5" s="184"/>
      <c r="C5" s="184"/>
      <c r="D5" s="184"/>
      <c r="E5" s="184"/>
      <c r="F5" s="184"/>
      <c r="G5"/>
      <c r="H5"/>
      <c r="I5"/>
      <c r="J5"/>
    </row>
    <row r="6" spans="1:14" ht="60.75" thickBot="1" x14ac:dyDescent="0.3">
      <c r="A6" s="23" t="s">
        <v>6</v>
      </c>
      <c r="B6" s="24" t="s">
        <v>5</v>
      </c>
      <c r="C6" s="24" t="s">
        <v>23</v>
      </c>
      <c r="D6" s="24" t="s">
        <v>0</v>
      </c>
      <c r="E6" s="24" t="s">
        <v>22</v>
      </c>
      <c r="F6" s="24" t="s">
        <v>16</v>
      </c>
      <c r="G6" s="24" t="s">
        <v>18</v>
      </c>
      <c r="H6" s="24" t="s">
        <v>1</v>
      </c>
      <c r="I6" s="15" t="s">
        <v>17</v>
      </c>
      <c r="J6" s="24" t="s">
        <v>2</v>
      </c>
      <c r="K6" s="6"/>
      <c r="L6" s="6"/>
      <c r="M6" s="6"/>
      <c r="N6" s="6"/>
    </row>
    <row r="7" spans="1:14" ht="39.75" customHeight="1" thickBot="1" x14ac:dyDescent="0.3">
      <c r="A7" s="185" t="s">
        <v>35</v>
      </c>
      <c r="B7" s="186"/>
      <c r="C7" s="186"/>
      <c r="D7" s="186"/>
      <c r="E7" s="186"/>
      <c r="F7" s="186"/>
      <c r="G7" s="186"/>
      <c r="H7" s="186"/>
      <c r="I7" s="186"/>
      <c r="J7" s="187"/>
      <c r="K7" s="10"/>
      <c r="L7" s="10"/>
      <c r="M7" s="17"/>
      <c r="N7" s="10"/>
    </row>
    <row r="8" spans="1:14" ht="20.100000000000001" customHeight="1" x14ac:dyDescent="0.25">
      <c r="A8" s="124" t="s">
        <v>7</v>
      </c>
      <c r="B8" s="114" t="s">
        <v>3</v>
      </c>
      <c r="C8" s="127" t="s">
        <v>26</v>
      </c>
      <c r="D8" s="114"/>
      <c r="E8" s="127" t="s">
        <v>28</v>
      </c>
      <c r="F8" s="86"/>
      <c r="G8" s="85" t="s">
        <v>14</v>
      </c>
      <c r="H8" s="87">
        <v>100</v>
      </c>
      <c r="I8" s="88"/>
      <c r="J8" s="89">
        <f>H8*I8</f>
        <v>0</v>
      </c>
    </row>
    <row r="9" spans="1:14" ht="20.100000000000001" customHeight="1" x14ac:dyDescent="0.25">
      <c r="A9" s="125"/>
      <c r="B9" s="115"/>
      <c r="C9" s="128"/>
      <c r="D9" s="115"/>
      <c r="E9" s="128"/>
      <c r="F9" s="49"/>
      <c r="G9" s="52" t="s">
        <v>14</v>
      </c>
      <c r="H9" s="62">
        <f>H8</f>
        <v>100</v>
      </c>
      <c r="I9" s="59"/>
      <c r="J9" s="30">
        <f t="shared" ref="J9:J13" si="0">H9*I9</f>
        <v>0</v>
      </c>
    </row>
    <row r="10" spans="1:14" ht="20.100000000000001" customHeight="1" x14ac:dyDescent="0.25">
      <c r="A10" s="125"/>
      <c r="B10" s="115"/>
      <c r="C10" s="128"/>
      <c r="D10" s="115"/>
      <c r="E10" s="128"/>
      <c r="F10" s="49"/>
      <c r="G10" s="52">
        <v>50</v>
      </c>
      <c r="H10" s="62">
        <f>H8</f>
        <v>100</v>
      </c>
      <c r="I10" s="59"/>
      <c r="J10" s="30">
        <f t="shared" si="0"/>
        <v>0</v>
      </c>
    </row>
    <row r="11" spans="1:14" ht="20.100000000000001" customHeight="1" x14ac:dyDescent="0.25">
      <c r="A11" s="125"/>
      <c r="B11" s="115"/>
      <c r="C11" s="128"/>
      <c r="D11" s="115"/>
      <c r="E11" s="128"/>
      <c r="F11" s="49"/>
      <c r="G11" s="52">
        <v>52</v>
      </c>
      <c r="H11" s="62">
        <f>H8</f>
        <v>100</v>
      </c>
      <c r="I11" s="59"/>
      <c r="J11" s="30">
        <f t="shared" si="0"/>
        <v>0</v>
      </c>
    </row>
    <row r="12" spans="1:14" ht="20.100000000000001" customHeight="1" x14ac:dyDescent="0.25">
      <c r="A12" s="125"/>
      <c r="B12" s="115"/>
      <c r="C12" s="128"/>
      <c r="D12" s="115"/>
      <c r="E12" s="128"/>
      <c r="F12" s="49"/>
      <c r="G12" s="52" t="s">
        <v>14</v>
      </c>
      <c r="H12" s="62">
        <f>H8</f>
        <v>100</v>
      </c>
      <c r="I12" s="59"/>
      <c r="J12" s="30">
        <f t="shared" si="0"/>
        <v>0</v>
      </c>
    </row>
    <row r="13" spans="1:14" ht="20.100000000000001" customHeight="1" x14ac:dyDescent="0.25">
      <c r="A13" s="125"/>
      <c r="B13" s="115"/>
      <c r="C13" s="128"/>
      <c r="D13" s="115"/>
      <c r="E13" s="128"/>
      <c r="F13" s="49"/>
      <c r="G13" s="52" t="s">
        <v>14</v>
      </c>
      <c r="H13" s="62">
        <f>H8</f>
        <v>100</v>
      </c>
      <c r="I13" s="59"/>
      <c r="J13" s="30">
        <f t="shared" si="0"/>
        <v>0</v>
      </c>
    </row>
    <row r="14" spans="1:14" ht="18" customHeight="1" thickBot="1" x14ac:dyDescent="0.3">
      <c r="A14" s="126"/>
      <c r="B14" s="116"/>
      <c r="C14" s="129"/>
      <c r="D14" s="116"/>
      <c r="E14" s="129"/>
      <c r="F14" s="136" t="s">
        <v>4</v>
      </c>
      <c r="G14" s="136"/>
      <c r="H14" s="136"/>
      <c r="I14" s="7">
        <f>SUM(I8:I13)</f>
        <v>0</v>
      </c>
      <c r="J14" s="29">
        <f>SUM(J8:J13)</f>
        <v>0</v>
      </c>
    </row>
    <row r="15" spans="1:14" ht="20.100000000000001" customHeight="1" x14ac:dyDescent="0.25">
      <c r="A15" s="124" t="s">
        <v>7</v>
      </c>
      <c r="B15" s="114" t="s">
        <v>3</v>
      </c>
      <c r="C15" s="127" t="s">
        <v>26</v>
      </c>
      <c r="D15" s="114"/>
      <c r="E15" s="127" t="s">
        <v>29</v>
      </c>
      <c r="F15" s="86"/>
      <c r="G15" s="85" t="s">
        <v>14</v>
      </c>
      <c r="H15" s="87">
        <v>100</v>
      </c>
      <c r="I15" s="88"/>
      <c r="J15" s="89">
        <f>H15*I15</f>
        <v>0</v>
      </c>
    </row>
    <row r="16" spans="1:14" ht="20.100000000000001" customHeight="1" x14ac:dyDescent="0.25">
      <c r="A16" s="125"/>
      <c r="B16" s="115"/>
      <c r="C16" s="128"/>
      <c r="D16" s="115"/>
      <c r="E16" s="128"/>
      <c r="F16" s="49"/>
      <c r="G16" s="52" t="s">
        <v>14</v>
      </c>
      <c r="H16" s="62">
        <f>H15</f>
        <v>100</v>
      </c>
      <c r="I16" s="59"/>
      <c r="J16" s="30">
        <f t="shared" ref="J16:J20" si="1">H16*I16</f>
        <v>0</v>
      </c>
    </row>
    <row r="17" spans="1:14" ht="20.100000000000001" customHeight="1" x14ac:dyDescent="0.25">
      <c r="A17" s="125"/>
      <c r="B17" s="115"/>
      <c r="C17" s="128"/>
      <c r="D17" s="115"/>
      <c r="E17" s="128"/>
      <c r="F17" s="49"/>
      <c r="G17" s="52">
        <v>50</v>
      </c>
      <c r="H17" s="62">
        <f>H15</f>
        <v>100</v>
      </c>
      <c r="I17" s="59"/>
      <c r="J17" s="30">
        <f t="shared" si="1"/>
        <v>0</v>
      </c>
    </row>
    <row r="18" spans="1:14" ht="20.100000000000001" customHeight="1" x14ac:dyDescent="0.25">
      <c r="A18" s="125"/>
      <c r="B18" s="115"/>
      <c r="C18" s="128"/>
      <c r="D18" s="115"/>
      <c r="E18" s="128"/>
      <c r="F18" s="49"/>
      <c r="G18" s="52">
        <v>52</v>
      </c>
      <c r="H18" s="62">
        <f>H15</f>
        <v>100</v>
      </c>
      <c r="I18" s="59"/>
      <c r="J18" s="30">
        <f t="shared" si="1"/>
        <v>0</v>
      </c>
    </row>
    <row r="19" spans="1:14" ht="20.100000000000001" customHeight="1" x14ac:dyDescent="0.25">
      <c r="A19" s="125"/>
      <c r="B19" s="115"/>
      <c r="C19" s="128"/>
      <c r="D19" s="115"/>
      <c r="E19" s="128"/>
      <c r="F19" s="49"/>
      <c r="G19" s="52" t="s">
        <v>14</v>
      </c>
      <c r="H19" s="62">
        <f>H15</f>
        <v>100</v>
      </c>
      <c r="I19" s="59"/>
      <c r="J19" s="30">
        <f t="shared" si="1"/>
        <v>0</v>
      </c>
    </row>
    <row r="20" spans="1:14" ht="20.100000000000001" customHeight="1" x14ac:dyDescent="0.25">
      <c r="A20" s="125"/>
      <c r="B20" s="115"/>
      <c r="C20" s="128"/>
      <c r="D20" s="115"/>
      <c r="E20" s="128"/>
      <c r="F20" s="49"/>
      <c r="G20" s="52" t="s">
        <v>14</v>
      </c>
      <c r="H20" s="62">
        <f>H15</f>
        <v>100</v>
      </c>
      <c r="I20" s="59"/>
      <c r="J20" s="30">
        <f t="shared" si="1"/>
        <v>0</v>
      </c>
    </row>
    <row r="21" spans="1:14" ht="18" customHeight="1" thickBot="1" x14ac:dyDescent="0.3">
      <c r="A21" s="126"/>
      <c r="B21" s="116"/>
      <c r="C21" s="129"/>
      <c r="D21" s="116"/>
      <c r="E21" s="129"/>
      <c r="F21" s="136" t="s">
        <v>4</v>
      </c>
      <c r="G21" s="136"/>
      <c r="H21" s="136"/>
      <c r="I21" s="7">
        <f>SUM(I15:I20)</f>
        <v>0</v>
      </c>
      <c r="J21" s="29">
        <f>SUM(J15:J20)</f>
        <v>0</v>
      </c>
    </row>
    <row r="22" spans="1:14" ht="39" customHeight="1" thickBot="1" x14ac:dyDescent="0.3">
      <c r="A22" s="180" t="s">
        <v>39</v>
      </c>
      <c r="B22" s="181"/>
      <c r="C22" s="181"/>
      <c r="D22" s="181"/>
      <c r="E22" s="181"/>
      <c r="F22" s="181"/>
      <c r="G22" s="181"/>
      <c r="H22" s="182"/>
      <c r="I22" s="11">
        <f>I14+I21</f>
        <v>0</v>
      </c>
      <c r="J22" s="32">
        <f>J14+J21</f>
        <v>0</v>
      </c>
      <c r="K22" s="10"/>
      <c r="L22" s="10"/>
      <c r="M22" s="17"/>
      <c r="N22" s="10"/>
    </row>
    <row r="23" spans="1:14" ht="39.75" customHeight="1" thickBot="1" x14ac:dyDescent="0.3">
      <c r="A23" s="185" t="s">
        <v>63</v>
      </c>
      <c r="B23" s="186"/>
      <c r="C23" s="186"/>
      <c r="D23" s="186"/>
      <c r="E23" s="186"/>
      <c r="F23" s="186"/>
      <c r="G23" s="186"/>
      <c r="H23" s="186"/>
      <c r="I23" s="186"/>
      <c r="J23" s="187"/>
      <c r="K23" s="10"/>
      <c r="L23" s="10"/>
      <c r="M23" s="17"/>
      <c r="N23" s="10"/>
    </row>
    <row r="24" spans="1:14" ht="20.100000000000001" customHeight="1" x14ac:dyDescent="0.25">
      <c r="A24" s="124" t="s">
        <v>7</v>
      </c>
      <c r="B24" s="114" t="s">
        <v>3</v>
      </c>
      <c r="C24" s="127" t="s">
        <v>26</v>
      </c>
      <c r="D24" s="114"/>
      <c r="E24" s="127" t="s">
        <v>66</v>
      </c>
      <c r="F24" s="86"/>
      <c r="G24" s="85">
        <v>46</v>
      </c>
      <c r="H24" s="87">
        <v>60</v>
      </c>
      <c r="I24" s="88"/>
      <c r="J24" s="89">
        <f>H24*I24</f>
        <v>0</v>
      </c>
    </row>
    <row r="25" spans="1:14" ht="20.100000000000001" customHeight="1" x14ac:dyDescent="0.25">
      <c r="A25" s="125"/>
      <c r="B25" s="115"/>
      <c r="C25" s="128"/>
      <c r="D25" s="115"/>
      <c r="E25" s="128"/>
      <c r="F25" s="49"/>
      <c r="G25" s="52" t="s">
        <v>14</v>
      </c>
      <c r="H25" s="62">
        <f>H24</f>
        <v>60</v>
      </c>
      <c r="I25" s="59"/>
      <c r="J25" s="30">
        <f t="shared" ref="J25:J29" si="2">H25*I25</f>
        <v>0</v>
      </c>
    </row>
    <row r="26" spans="1:14" ht="20.100000000000001" customHeight="1" x14ac:dyDescent="0.25">
      <c r="A26" s="125"/>
      <c r="B26" s="115"/>
      <c r="C26" s="128"/>
      <c r="D26" s="115"/>
      <c r="E26" s="128"/>
      <c r="F26" s="49"/>
      <c r="G26" s="52" t="s">
        <v>14</v>
      </c>
      <c r="H26" s="62">
        <f>H24</f>
        <v>60</v>
      </c>
      <c r="I26" s="59"/>
      <c r="J26" s="30">
        <f t="shared" si="2"/>
        <v>0</v>
      </c>
    </row>
    <row r="27" spans="1:14" ht="20.100000000000001" customHeight="1" x14ac:dyDescent="0.25">
      <c r="A27" s="125"/>
      <c r="B27" s="115"/>
      <c r="C27" s="128"/>
      <c r="D27" s="115"/>
      <c r="E27" s="128"/>
      <c r="F27" s="49"/>
      <c r="G27" s="52" t="s">
        <v>14</v>
      </c>
      <c r="H27" s="62">
        <f>H24</f>
        <v>60</v>
      </c>
      <c r="I27" s="59"/>
      <c r="J27" s="30">
        <f t="shared" si="2"/>
        <v>0</v>
      </c>
    </row>
    <row r="28" spans="1:14" ht="20.100000000000001" customHeight="1" x14ac:dyDescent="0.25">
      <c r="A28" s="125"/>
      <c r="B28" s="115"/>
      <c r="C28" s="128"/>
      <c r="D28" s="115"/>
      <c r="E28" s="128"/>
      <c r="F28" s="49"/>
      <c r="G28" s="52" t="s">
        <v>14</v>
      </c>
      <c r="H28" s="62">
        <f>H24</f>
        <v>60</v>
      </c>
      <c r="I28" s="59"/>
      <c r="J28" s="30">
        <f t="shared" si="2"/>
        <v>0</v>
      </c>
    </row>
    <row r="29" spans="1:14" ht="20.100000000000001" customHeight="1" x14ac:dyDescent="0.25">
      <c r="A29" s="125"/>
      <c r="B29" s="115"/>
      <c r="C29" s="128"/>
      <c r="D29" s="115"/>
      <c r="E29" s="128"/>
      <c r="F29" s="49"/>
      <c r="G29" s="52" t="s">
        <v>14</v>
      </c>
      <c r="H29" s="62">
        <f>H24</f>
        <v>60</v>
      </c>
      <c r="I29" s="59"/>
      <c r="J29" s="30">
        <f t="shared" si="2"/>
        <v>0</v>
      </c>
    </row>
    <row r="30" spans="1:14" ht="18" customHeight="1" thickBot="1" x14ac:dyDescent="0.3">
      <c r="A30" s="126"/>
      <c r="B30" s="116"/>
      <c r="C30" s="129"/>
      <c r="D30" s="116"/>
      <c r="E30" s="129"/>
      <c r="F30" s="136" t="s">
        <v>4</v>
      </c>
      <c r="G30" s="136"/>
      <c r="H30" s="136"/>
      <c r="I30" s="7">
        <f>SUM(I24:I29)</f>
        <v>0</v>
      </c>
      <c r="J30" s="29">
        <f>SUM(J24:J29)</f>
        <v>0</v>
      </c>
    </row>
    <row r="31" spans="1:14" ht="39" customHeight="1" thickBot="1" x14ac:dyDescent="0.3">
      <c r="A31" s="180" t="s">
        <v>39</v>
      </c>
      <c r="B31" s="181"/>
      <c r="C31" s="181"/>
      <c r="D31" s="181"/>
      <c r="E31" s="181"/>
      <c r="F31" s="181"/>
      <c r="G31" s="181"/>
      <c r="H31" s="182"/>
      <c r="I31" s="11">
        <f>I30</f>
        <v>0</v>
      </c>
      <c r="J31" s="32">
        <f>J30</f>
        <v>0</v>
      </c>
      <c r="K31" s="10"/>
      <c r="L31" s="10"/>
      <c r="M31" s="17"/>
      <c r="N31" s="10"/>
    </row>
    <row r="32" spans="1:14" ht="39.75" customHeight="1" thickBot="1" x14ac:dyDescent="0.3">
      <c r="A32" s="185" t="s">
        <v>64</v>
      </c>
      <c r="B32" s="186"/>
      <c r="C32" s="186"/>
      <c r="D32" s="186"/>
      <c r="E32" s="186"/>
      <c r="F32" s="186"/>
      <c r="G32" s="186"/>
      <c r="H32" s="186"/>
      <c r="I32" s="186"/>
      <c r="J32" s="187"/>
      <c r="K32" s="10"/>
      <c r="L32" s="10"/>
      <c r="M32" s="17"/>
      <c r="N32" s="10"/>
    </row>
    <row r="33" spans="1:10" ht="20.100000000000001" customHeight="1" x14ac:dyDescent="0.25">
      <c r="A33" s="124" t="s">
        <v>7</v>
      </c>
      <c r="B33" s="114" t="s">
        <v>3</v>
      </c>
      <c r="C33" s="127" t="s">
        <v>24</v>
      </c>
      <c r="D33" s="130"/>
      <c r="E33" s="133" t="s">
        <v>109</v>
      </c>
      <c r="F33" s="83"/>
      <c r="G33" s="55">
        <v>42</v>
      </c>
      <c r="H33" s="84">
        <v>60</v>
      </c>
      <c r="I33" s="56"/>
      <c r="J33" s="71">
        <f t="shared" ref="J33:J38" si="3">H33*I33</f>
        <v>0</v>
      </c>
    </row>
    <row r="34" spans="1:10" ht="20.100000000000001" customHeight="1" x14ac:dyDescent="0.25">
      <c r="A34" s="125"/>
      <c r="B34" s="115"/>
      <c r="C34" s="128"/>
      <c r="D34" s="131"/>
      <c r="E34" s="134"/>
      <c r="F34" s="34"/>
      <c r="G34" s="27" t="s">
        <v>14</v>
      </c>
      <c r="H34" s="60">
        <f>H33</f>
        <v>60</v>
      </c>
      <c r="I34" s="2"/>
      <c r="J34" s="28">
        <f t="shared" si="3"/>
        <v>0</v>
      </c>
    </row>
    <row r="35" spans="1:10" ht="20.100000000000001" customHeight="1" x14ac:dyDescent="0.25">
      <c r="A35" s="125"/>
      <c r="B35" s="115"/>
      <c r="C35" s="128"/>
      <c r="D35" s="131"/>
      <c r="E35" s="134"/>
      <c r="F35" s="34"/>
      <c r="G35" s="27" t="s">
        <v>14</v>
      </c>
      <c r="H35" s="60">
        <f>H33</f>
        <v>60</v>
      </c>
      <c r="I35" s="2"/>
      <c r="J35" s="28">
        <f t="shared" si="3"/>
        <v>0</v>
      </c>
    </row>
    <row r="36" spans="1:10" ht="20.100000000000001" customHeight="1" x14ac:dyDescent="0.25">
      <c r="A36" s="125"/>
      <c r="B36" s="115"/>
      <c r="C36" s="128"/>
      <c r="D36" s="131"/>
      <c r="E36" s="134"/>
      <c r="F36" s="34"/>
      <c r="G36" s="27" t="s">
        <v>14</v>
      </c>
      <c r="H36" s="60">
        <f>H33</f>
        <v>60</v>
      </c>
      <c r="I36" s="2"/>
      <c r="J36" s="28">
        <f t="shared" si="3"/>
        <v>0</v>
      </c>
    </row>
    <row r="37" spans="1:10" ht="20.100000000000001" customHeight="1" x14ac:dyDescent="0.25">
      <c r="A37" s="125"/>
      <c r="B37" s="115"/>
      <c r="C37" s="128"/>
      <c r="D37" s="131"/>
      <c r="E37" s="134"/>
      <c r="F37" s="34"/>
      <c r="G37" s="27" t="s">
        <v>14</v>
      </c>
      <c r="H37" s="60">
        <f>H33</f>
        <v>60</v>
      </c>
      <c r="I37" s="2"/>
      <c r="J37" s="28">
        <f t="shared" si="3"/>
        <v>0</v>
      </c>
    </row>
    <row r="38" spans="1:10" ht="20.100000000000001" customHeight="1" x14ac:dyDescent="0.25">
      <c r="A38" s="125"/>
      <c r="B38" s="115"/>
      <c r="C38" s="128"/>
      <c r="D38" s="131"/>
      <c r="E38" s="134"/>
      <c r="F38" s="34"/>
      <c r="G38" s="27" t="s">
        <v>14</v>
      </c>
      <c r="H38" s="60">
        <f>H33</f>
        <v>60</v>
      </c>
      <c r="I38" s="2"/>
      <c r="J38" s="28">
        <f t="shared" si="3"/>
        <v>0</v>
      </c>
    </row>
    <row r="39" spans="1:10" ht="20.100000000000001" customHeight="1" thickBot="1" x14ac:dyDescent="0.3">
      <c r="A39" s="126"/>
      <c r="B39" s="116"/>
      <c r="C39" s="129"/>
      <c r="D39" s="132"/>
      <c r="E39" s="135"/>
      <c r="F39" s="136" t="s">
        <v>4</v>
      </c>
      <c r="G39" s="136"/>
      <c r="H39" s="136"/>
      <c r="I39" s="8">
        <f>I35+I34+I36+I37+I38+I33</f>
        <v>0</v>
      </c>
      <c r="J39" s="33">
        <f>SUM(J33:J38)</f>
        <v>0</v>
      </c>
    </row>
    <row r="40" spans="1:10" ht="30.75" customHeight="1" thickBot="1" x14ac:dyDescent="0.3">
      <c r="A40" s="163" t="s">
        <v>115</v>
      </c>
      <c r="B40" s="164"/>
      <c r="C40" s="164"/>
      <c r="D40" s="164"/>
      <c r="E40" s="164"/>
      <c r="F40" s="164"/>
      <c r="G40" s="164"/>
      <c r="H40" s="164"/>
      <c r="I40" s="81">
        <f>I39</f>
        <v>0</v>
      </c>
      <c r="J40" s="82">
        <f>J39</f>
        <v>0</v>
      </c>
    </row>
    <row r="41" spans="1:10" ht="32.25" thickBot="1" x14ac:dyDescent="0.3">
      <c r="A41" s="177" t="s">
        <v>36</v>
      </c>
      <c r="B41" s="177"/>
      <c r="C41" s="177"/>
      <c r="D41" s="177"/>
      <c r="E41" s="177"/>
      <c r="F41" s="177"/>
      <c r="G41" s="177"/>
      <c r="H41" s="177"/>
      <c r="I41" s="177"/>
      <c r="J41" s="178"/>
    </row>
    <row r="42" spans="1:10" ht="20.100000000000001" customHeight="1" x14ac:dyDescent="0.25">
      <c r="A42" s="124" t="s">
        <v>7</v>
      </c>
      <c r="B42" s="114" t="s">
        <v>3</v>
      </c>
      <c r="C42" s="127" t="s">
        <v>24</v>
      </c>
      <c r="D42" s="130"/>
      <c r="E42" s="133" t="s">
        <v>25</v>
      </c>
      <c r="F42" s="83"/>
      <c r="G42" s="55" t="s">
        <v>14</v>
      </c>
      <c r="H42" s="84">
        <v>60</v>
      </c>
      <c r="I42" s="56"/>
      <c r="J42" s="71">
        <f t="shared" ref="J42:J46" si="4">H42*I42</f>
        <v>0</v>
      </c>
    </row>
    <row r="43" spans="1:10" ht="20.100000000000001" customHeight="1" x14ac:dyDescent="0.25">
      <c r="A43" s="125"/>
      <c r="B43" s="115"/>
      <c r="C43" s="128"/>
      <c r="D43" s="131"/>
      <c r="E43" s="134"/>
      <c r="F43" s="34"/>
      <c r="G43" s="27" t="s">
        <v>14</v>
      </c>
      <c r="H43" s="60">
        <f>H42</f>
        <v>60</v>
      </c>
      <c r="I43" s="2"/>
      <c r="J43" s="28">
        <f t="shared" si="4"/>
        <v>0</v>
      </c>
    </row>
    <row r="44" spans="1:10" ht="20.100000000000001" customHeight="1" x14ac:dyDescent="0.25">
      <c r="A44" s="125"/>
      <c r="B44" s="115"/>
      <c r="C44" s="128"/>
      <c r="D44" s="131"/>
      <c r="E44" s="134"/>
      <c r="F44" s="34"/>
      <c r="G44" s="27" t="s">
        <v>14</v>
      </c>
      <c r="H44" s="60">
        <f>H42</f>
        <v>60</v>
      </c>
      <c r="I44" s="2"/>
      <c r="J44" s="28">
        <f t="shared" si="4"/>
        <v>0</v>
      </c>
    </row>
    <row r="45" spans="1:10" ht="20.100000000000001" customHeight="1" x14ac:dyDescent="0.25">
      <c r="A45" s="125"/>
      <c r="B45" s="115"/>
      <c r="C45" s="128"/>
      <c r="D45" s="131"/>
      <c r="E45" s="134"/>
      <c r="F45" s="34"/>
      <c r="G45" s="27" t="s">
        <v>14</v>
      </c>
      <c r="H45" s="60">
        <f>H42</f>
        <v>60</v>
      </c>
      <c r="I45" s="2"/>
      <c r="J45" s="28">
        <f t="shared" si="4"/>
        <v>0</v>
      </c>
    </row>
    <row r="46" spans="1:10" ht="20.100000000000001" customHeight="1" x14ac:dyDescent="0.25">
      <c r="A46" s="125"/>
      <c r="B46" s="115"/>
      <c r="C46" s="128"/>
      <c r="D46" s="131"/>
      <c r="E46" s="134"/>
      <c r="F46" s="34"/>
      <c r="G46" s="27" t="s">
        <v>14</v>
      </c>
      <c r="H46" s="60">
        <f>H42</f>
        <v>60</v>
      </c>
      <c r="I46" s="2"/>
      <c r="J46" s="28">
        <f t="shared" si="4"/>
        <v>0</v>
      </c>
    </row>
    <row r="47" spans="1:10" ht="20.100000000000001" customHeight="1" thickBot="1" x14ac:dyDescent="0.3">
      <c r="A47" s="126"/>
      <c r="B47" s="116"/>
      <c r="C47" s="129"/>
      <c r="D47" s="132"/>
      <c r="E47" s="135"/>
      <c r="F47" s="136" t="s">
        <v>4</v>
      </c>
      <c r="G47" s="136"/>
      <c r="H47" s="136"/>
      <c r="I47" s="8">
        <f>I43+I44+I45+I46+I42</f>
        <v>0</v>
      </c>
      <c r="J47" s="33">
        <f>SUM(J42:J46)</f>
        <v>0</v>
      </c>
    </row>
    <row r="48" spans="1:10" ht="20.100000000000001" customHeight="1" x14ac:dyDescent="0.25">
      <c r="A48" s="124" t="s">
        <v>7</v>
      </c>
      <c r="B48" s="114" t="s">
        <v>3</v>
      </c>
      <c r="C48" s="127" t="s">
        <v>24</v>
      </c>
      <c r="D48" s="130"/>
      <c r="E48" s="133" t="s">
        <v>114</v>
      </c>
      <c r="F48" s="83"/>
      <c r="G48" s="55" t="s">
        <v>14</v>
      </c>
      <c r="H48" s="84">
        <v>60</v>
      </c>
      <c r="I48" s="56"/>
      <c r="J48" s="71">
        <f t="shared" ref="J48:J52" si="5">H48*I48</f>
        <v>0</v>
      </c>
    </row>
    <row r="49" spans="1:10" ht="20.100000000000001" customHeight="1" x14ac:dyDescent="0.25">
      <c r="A49" s="125"/>
      <c r="B49" s="115"/>
      <c r="C49" s="128"/>
      <c r="D49" s="131"/>
      <c r="E49" s="134"/>
      <c r="F49" s="34"/>
      <c r="G49" s="27" t="s">
        <v>14</v>
      </c>
      <c r="H49" s="60">
        <f>H48</f>
        <v>60</v>
      </c>
      <c r="I49" s="2"/>
      <c r="J49" s="28">
        <f t="shared" si="5"/>
        <v>0</v>
      </c>
    </row>
    <row r="50" spans="1:10" ht="20.100000000000001" customHeight="1" x14ac:dyDescent="0.25">
      <c r="A50" s="125"/>
      <c r="B50" s="115"/>
      <c r="C50" s="128"/>
      <c r="D50" s="131"/>
      <c r="E50" s="134"/>
      <c r="F50" s="34"/>
      <c r="G50" s="27" t="s">
        <v>14</v>
      </c>
      <c r="H50" s="60">
        <f>H48</f>
        <v>60</v>
      </c>
      <c r="I50" s="2"/>
      <c r="J50" s="28">
        <f t="shared" si="5"/>
        <v>0</v>
      </c>
    </row>
    <row r="51" spans="1:10" ht="20.100000000000001" customHeight="1" x14ac:dyDescent="0.25">
      <c r="A51" s="125"/>
      <c r="B51" s="115"/>
      <c r="C51" s="128"/>
      <c r="D51" s="131"/>
      <c r="E51" s="134"/>
      <c r="F51" s="34"/>
      <c r="G51" s="27" t="s">
        <v>14</v>
      </c>
      <c r="H51" s="60">
        <f>H48</f>
        <v>60</v>
      </c>
      <c r="I51" s="2"/>
      <c r="J51" s="28">
        <f t="shared" si="5"/>
        <v>0</v>
      </c>
    </row>
    <row r="52" spans="1:10" ht="20.100000000000001" customHeight="1" x14ac:dyDescent="0.25">
      <c r="A52" s="125"/>
      <c r="B52" s="115"/>
      <c r="C52" s="128"/>
      <c r="D52" s="131"/>
      <c r="E52" s="134"/>
      <c r="F52" s="34"/>
      <c r="G52" s="27">
        <v>52</v>
      </c>
      <c r="H52" s="60">
        <f>H48</f>
        <v>60</v>
      </c>
      <c r="I52" s="2"/>
      <c r="J52" s="28">
        <f t="shared" si="5"/>
        <v>0</v>
      </c>
    </row>
    <row r="53" spans="1:10" ht="20.100000000000001" customHeight="1" thickBot="1" x14ac:dyDescent="0.3">
      <c r="A53" s="126"/>
      <c r="B53" s="116"/>
      <c r="C53" s="129"/>
      <c r="D53" s="132"/>
      <c r="E53" s="135"/>
      <c r="F53" s="136" t="s">
        <v>4</v>
      </c>
      <c r="G53" s="136"/>
      <c r="H53" s="136"/>
      <c r="I53" s="8">
        <f>I49+I50+I51+I52+I48</f>
        <v>0</v>
      </c>
      <c r="J53" s="33">
        <f>SUM(J48:J52)</f>
        <v>0</v>
      </c>
    </row>
    <row r="54" spans="1:10" ht="20.100000000000001" customHeight="1" x14ac:dyDescent="0.25">
      <c r="A54" s="124" t="s">
        <v>7</v>
      </c>
      <c r="B54" s="114" t="s">
        <v>3</v>
      </c>
      <c r="C54" s="127" t="s">
        <v>24</v>
      </c>
      <c r="D54" s="130"/>
      <c r="E54" s="133" t="s">
        <v>31</v>
      </c>
      <c r="F54" s="83"/>
      <c r="G54" s="55">
        <v>42</v>
      </c>
      <c r="H54" s="84">
        <v>60</v>
      </c>
      <c r="I54" s="56"/>
      <c r="J54" s="71">
        <f t="shared" ref="J54:J58" si="6">H54*I54</f>
        <v>0</v>
      </c>
    </row>
    <row r="55" spans="1:10" ht="20.100000000000001" customHeight="1" x14ac:dyDescent="0.25">
      <c r="A55" s="125"/>
      <c r="B55" s="115"/>
      <c r="C55" s="128"/>
      <c r="D55" s="131"/>
      <c r="E55" s="134"/>
      <c r="F55" s="34"/>
      <c r="G55" s="27" t="s">
        <v>14</v>
      </c>
      <c r="H55" s="84">
        <f>H54</f>
        <v>60</v>
      </c>
      <c r="I55" s="2"/>
      <c r="J55" s="28">
        <f t="shared" si="6"/>
        <v>0</v>
      </c>
    </row>
    <row r="56" spans="1:10" ht="20.100000000000001" customHeight="1" x14ac:dyDescent="0.25">
      <c r="A56" s="125"/>
      <c r="B56" s="115"/>
      <c r="C56" s="128"/>
      <c r="D56" s="131"/>
      <c r="E56" s="134"/>
      <c r="F56" s="34"/>
      <c r="G56" s="27" t="s">
        <v>14</v>
      </c>
      <c r="H56" s="84">
        <f>H54</f>
        <v>60</v>
      </c>
      <c r="I56" s="2"/>
      <c r="J56" s="28">
        <f t="shared" si="6"/>
        <v>0</v>
      </c>
    </row>
    <row r="57" spans="1:10" ht="20.100000000000001" customHeight="1" x14ac:dyDescent="0.25">
      <c r="A57" s="125"/>
      <c r="B57" s="115"/>
      <c r="C57" s="128"/>
      <c r="D57" s="131"/>
      <c r="E57" s="134"/>
      <c r="F57" s="34"/>
      <c r="G57" s="27" t="s">
        <v>14</v>
      </c>
      <c r="H57" s="84">
        <f>H54</f>
        <v>60</v>
      </c>
      <c r="I57" s="2"/>
      <c r="J57" s="28">
        <f t="shared" si="6"/>
        <v>0</v>
      </c>
    </row>
    <row r="58" spans="1:10" ht="20.100000000000001" customHeight="1" x14ac:dyDescent="0.25">
      <c r="A58" s="125"/>
      <c r="B58" s="115"/>
      <c r="C58" s="128"/>
      <c r="D58" s="131"/>
      <c r="E58" s="134"/>
      <c r="F58" s="34"/>
      <c r="G58" s="27" t="s">
        <v>14</v>
      </c>
      <c r="H58" s="84">
        <f>H54</f>
        <v>60</v>
      </c>
      <c r="I58" s="2"/>
      <c r="J58" s="28">
        <f t="shared" si="6"/>
        <v>0</v>
      </c>
    </row>
    <row r="59" spans="1:10" ht="20.100000000000001" customHeight="1" thickBot="1" x14ac:dyDescent="0.3">
      <c r="A59" s="126"/>
      <c r="B59" s="116"/>
      <c r="C59" s="129"/>
      <c r="D59" s="132"/>
      <c r="E59" s="135"/>
      <c r="F59" s="136" t="s">
        <v>4</v>
      </c>
      <c r="G59" s="136"/>
      <c r="H59" s="136"/>
      <c r="I59" s="8">
        <f>I55+I56+I57+I58+I54</f>
        <v>0</v>
      </c>
      <c r="J59" s="33">
        <f>SUM(J54:J58)</f>
        <v>0</v>
      </c>
    </row>
    <row r="60" spans="1:10" ht="20.100000000000001" customHeight="1" x14ac:dyDescent="0.25">
      <c r="A60" s="124" t="s">
        <v>7</v>
      </c>
      <c r="B60" s="114" t="s">
        <v>3</v>
      </c>
      <c r="C60" s="127" t="s">
        <v>24</v>
      </c>
      <c r="D60" s="130"/>
      <c r="E60" s="133" t="s">
        <v>32</v>
      </c>
      <c r="F60" s="83"/>
      <c r="G60" s="55">
        <v>42</v>
      </c>
      <c r="H60" s="84">
        <v>60</v>
      </c>
      <c r="I60" s="56"/>
      <c r="J60" s="71">
        <f t="shared" ref="J60:J64" si="7">H60*I60</f>
        <v>0</v>
      </c>
    </row>
    <row r="61" spans="1:10" ht="20.100000000000001" customHeight="1" x14ac:dyDescent="0.25">
      <c r="A61" s="125"/>
      <c r="B61" s="115"/>
      <c r="C61" s="128"/>
      <c r="D61" s="131"/>
      <c r="E61" s="134"/>
      <c r="F61" s="34"/>
      <c r="G61" s="27" t="s">
        <v>14</v>
      </c>
      <c r="H61" s="84">
        <f>H60</f>
        <v>60</v>
      </c>
      <c r="I61" s="2"/>
      <c r="J61" s="28">
        <f t="shared" si="7"/>
        <v>0</v>
      </c>
    </row>
    <row r="62" spans="1:10" ht="20.100000000000001" customHeight="1" x14ac:dyDescent="0.25">
      <c r="A62" s="125"/>
      <c r="B62" s="115"/>
      <c r="C62" s="128"/>
      <c r="D62" s="131"/>
      <c r="E62" s="134"/>
      <c r="F62" s="34"/>
      <c r="G62" s="27" t="s">
        <v>14</v>
      </c>
      <c r="H62" s="84">
        <f>H60</f>
        <v>60</v>
      </c>
      <c r="I62" s="2"/>
      <c r="J62" s="28">
        <f t="shared" si="7"/>
        <v>0</v>
      </c>
    </row>
    <row r="63" spans="1:10" ht="20.100000000000001" customHeight="1" x14ac:dyDescent="0.25">
      <c r="A63" s="125"/>
      <c r="B63" s="115"/>
      <c r="C63" s="128"/>
      <c r="D63" s="131"/>
      <c r="E63" s="134"/>
      <c r="F63" s="34"/>
      <c r="G63" s="27" t="s">
        <v>14</v>
      </c>
      <c r="H63" s="84">
        <f>H60</f>
        <v>60</v>
      </c>
      <c r="I63" s="2"/>
      <c r="J63" s="28">
        <f t="shared" si="7"/>
        <v>0</v>
      </c>
    </row>
    <row r="64" spans="1:10" ht="20.100000000000001" customHeight="1" x14ac:dyDescent="0.25">
      <c r="A64" s="125"/>
      <c r="B64" s="115"/>
      <c r="C64" s="128"/>
      <c r="D64" s="131"/>
      <c r="E64" s="134"/>
      <c r="F64" s="34"/>
      <c r="G64" s="27" t="s">
        <v>14</v>
      </c>
      <c r="H64" s="84">
        <f>H60</f>
        <v>60</v>
      </c>
      <c r="I64" s="2"/>
      <c r="J64" s="28">
        <f t="shared" si="7"/>
        <v>0</v>
      </c>
    </row>
    <row r="65" spans="1:14" ht="20.100000000000001" customHeight="1" thickBot="1" x14ac:dyDescent="0.3">
      <c r="A65" s="126"/>
      <c r="B65" s="116"/>
      <c r="C65" s="129"/>
      <c r="D65" s="132"/>
      <c r="E65" s="135"/>
      <c r="F65" s="136" t="s">
        <v>4</v>
      </c>
      <c r="G65" s="136"/>
      <c r="H65" s="136"/>
      <c r="I65" s="8">
        <f>I61+I62+I63+I64+I60</f>
        <v>0</v>
      </c>
      <c r="J65" s="33">
        <f>SUM(J60:J64)</f>
        <v>0</v>
      </c>
    </row>
    <row r="66" spans="1:14" ht="20.100000000000001" customHeight="1" x14ac:dyDescent="0.25">
      <c r="A66" s="124" t="s">
        <v>7</v>
      </c>
      <c r="B66" s="114" t="s">
        <v>3</v>
      </c>
      <c r="C66" s="127" t="s">
        <v>24</v>
      </c>
      <c r="D66" s="130"/>
      <c r="E66" s="133" t="s">
        <v>33</v>
      </c>
      <c r="F66" s="83"/>
      <c r="G66" s="55">
        <v>42</v>
      </c>
      <c r="H66" s="84">
        <v>60</v>
      </c>
      <c r="I66" s="56"/>
      <c r="J66" s="71">
        <f t="shared" ref="J66:J70" si="8">H66*I66</f>
        <v>0</v>
      </c>
    </row>
    <row r="67" spans="1:14" ht="20.100000000000001" customHeight="1" x14ac:dyDescent="0.25">
      <c r="A67" s="125"/>
      <c r="B67" s="115"/>
      <c r="C67" s="128"/>
      <c r="D67" s="131"/>
      <c r="E67" s="134"/>
      <c r="F67" s="34"/>
      <c r="G67" s="27" t="s">
        <v>14</v>
      </c>
      <c r="H67" s="84">
        <f>H66</f>
        <v>60</v>
      </c>
      <c r="I67" s="2"/>
      <c r="J67" s="28">
        <f t="shared" si="8"/>
        <v>0</v>
      </c>
    </row>
    <row r="68" spans="1:14" ht="20.100000000000001" customHeight="1" x14ac:dyDescent="0.25">
      <c r="A68" s="125"/>
      <c r="B68" s="115"/>
      <c r="C68" s="128"/>
      <c r="D68" s="131"/>
      <c r="E68" s="134"/>
      <c r="F68" s="34"/>
      <c r="G68" s="27" t="s">
        <v>14</v>
      </c>
      <c r="H68" s="84">
        <f>H66</f>
        <v>60</v>
      </c>
      <c r="I68" s="2"/>
      <c r="J68" s="28">
        <f t="shared" si="8"/>
        <v>0</v>
      </c>
    </row>
    <row r="69" spans="1:14" ht="20.100000000000001" customHeight="1" x14ac:dyDescent="0.25">
      <c r="A69" s="125"/>
      <c r="B69" s="115"/>
      <c r="C69" s="128"/>
      <c r="D69" s="131"/>
      <c r="E69" s="134"/>
      <c r="F69" s="34"/>
      <c r="G69" s="27" t="s">
        <v>14</v>
      </c>
      <c r="H69" s="84">
        <f>H66</f>
        <v>60</v>
      </c>
      <c r="I69" s="2"/>
      <c r="J69" s="28">
        <f t="shared" si="8"/>
        <v>0</v>
      </c>
    </row>
    <row r="70" spans="1:14" ht="20.100000000000001" customHeight="1" x14ac:dyDescent="0.25">
      <c r="A70" s="125"/>
      <c r="B70" s="115"/>
      <c r="C70" s="128"/>
      <c r="D70" s="131"/>
      <c r="E70" s="134"/>
      <c r="F70" s="34"/>
      <c r="G70" s="27" t="s">
        <v>14</v>
      </c>
      <c r="H70" s="84">
        <f>H66</f>
        <v>60</v>
      </c>
      <c r="I70" s="2"/>
      <c r="J70" s="28">
        <f t="shared" si="8"/>
        <v>0</v>
      </c>
    </row>
    <row r="71" spans="1:14" ht="20.100000000000001" customHeight="1" thickBot="1" x14ac:dyDescent="0.3">
      <c r="A71" s="126"/>
      <c r="B71" s="116"/>
      <c r="C71" s="129"/>
      <c r="D71" s="132"/>
      <c r="E71" s="135"/>
      <c r="F71" s="136" t="s">
        <v>4</v>
      </c>
      <c r="G71" s="136"/>
      <c r="H71" s="136"/>
      <c r="I71" s="8">
        <f>I67+I68+I69+I70+I66</f>
        <v>0</v>
      </c>
      <c r="J71" s="33">
        <f>SUM(J66:J70)</f>
        <v>0</v>
      </c>
    </row>
    <row r="72" spans="1:14" ht="20.100000000000001" customHeight="1" x14ac:dyDescent="0.25">
      <c r="A72" s="124" t="s">
        <v>7</v>
      </c>
      <c r="B72" s="114" t="s">
        <v>3</v>
      </c>
      <c r="C72" s="127" t="s">
        <v>24</v>
      </c>
      <c r="D72" s="130"/>
      <c r="E72" s="133" t="s">
        <v>34</v>
      </c>
      <c r="F72" s="83"/>
      <c r="G72" s="55" t="s">
        <v>14</v>
      </c>
      <c r="H72" s="84">
        <v>60</v>
      </c>
      <c r="I72" s="56"/>
      <c r="J72" s="71">
        <f t="shared" ref="J72:J76" si="9">H72*I72</f>
        <v>0</v>
      </c>
    </row>
    <row r="73" spans="1:14" ht="20.100000000000001" customHeight="1" x14ac:dyDescent="0.25">
      <c r="A73" s="125"/>
      <c r="B73" s="115"/>
      <c r="C73" s="128"/>
      <c r="D73" s="131"/>
      <c r="E73" s="134"/>
      <c r="F73" s="34"/>
      <c r="G73" s="27" t="s">
        <v>14</v>
      </c>
      <c r="H73" s="84">
        <v>60</v>
      </c>
      <c r="I73" s="2"/>
      <c r="J73" s="28">
        <f t="shared" si="9"/>
        <v>0</v>
      </c>
    </row>
    <row r="74" spans="1:14" ht="20.100000000000001" customHeight="1" x14ac:dyDescent="0.25">
      <c r="A74" s="125"/>
      <c r="B74" s="115"/>
      <c r="C74" s="128"/>
      <c r="D74" s="131"/>
      <c r="E74" s="134"/>
      <c r="F74" s="34"/>
      <c r="G74" s="27">
        <v>46</v>
      </c>
      <c r="H74" s="84">
        <v>60</v>
      </c>
      <c r="I74" s="2"/>
      <c r="J74" s="28">
        <f t="shared" si="9"/>
        <v>0</v>
      </c>
    </row>
    <row r="75" spans="1:14" ht="20.100000000000001" customHeight="1" x14ac:dyDescent="0.25">
      <c r="A75" s="125"/>
      <c r="B75" s="115"/>
      <c r="C75" s="128"/>
      <c r="D75" s="131"/>
      <c r="E75" s="134"/>
      <c r="F75" s="34"/>
      <c r="G75" s="27" t="s">
        <v>14</v>
      </c>
      <c r="H75" s="84">
        <v>60</v>
      </c>
      <c r="I75" s="2"/>
      <c r="J75" s="28">
        <f t="shared" si="9"/>
        <v>0</v>
      </c>
    </row>
    <row r="76" spans="1:14" ht="20.100000000000001" customHeight="1" x14ac:dyDescent="0.25">
      <c r="A76" s="125"/>
      <c r="B76" s="115"/>
      <c r="C76" s="128"/>
      <c r="D76" s="131"/>
      <c r="E76" s="134"/>
      <c r="F76" s="34"/>
      <c r="G76" s="27" t="s">
        <v>14</v>
      </c>
      <c r="H76" s="84">
        <v>60</v>
      </c>
      <c r="I76" s="2"/>
      <c r="J76" s="28">
        <f t="shared" si="9"/>
        <v>0</v>
      </c>
    </row>
    <row r="77" spans="1:14" ht="20.100000000000001" customHeight="1" thickBot="1" x14ac:dyDescent="0.3">
      <c r="A77" s="126"/>
      <c r="B77" s="116"/>
      <c r="C77" s="129"/>
      <c r="D77" s="132"/>
      <c r="E77" s="135"/>
      <c r="F77" s="136" t="s">
        <v>4</v>
      </c>
      <c r="G77" s="136"/>
      <c r="H77" s="136"/>
      <c r="I77" s="8">
        <f>I73+I74+I75+I76+I72</f>
        <v>0</v>
      </c>
      <c r="J77" s="33">
        <f>SUM(J72:J76)</f>
        <v>0</v>
      </c>
    </row>
    <row r="78" spans="1:14" ht="30.75" customHeight="1" thickBot="1" x14ac:dyDescent="0.3">
      <c r="A78" s="163" t="s">
        <v>37</v>
      </c>
      <c r="B78" s="164"/>
      <c r="C78" s="164"/>
      <c r="D78" s="164"/>
      <c r="E78" s="164"/>
      <c r="F78" s="164"/>
      <c r="G78" s="164"/>
      <c r="H78" s="164"/>
      <c r="I78" s="81" t="e">
        <f>I47+I59+I65+I71+I77+#REF!+I53</f>
        <v>#REF!</v>
      </c>
      <c r="J78" s="82" t="e">
        <f>J47+J59+J65+J71+J77+#REF!+J53</f>
        <v>#REF!</v>
      </c>
    </row>
    <row r="79" spans="1:14" ht="39" customHeight="1" thickBot="1" x14ac:dyDescent="0.3">
      <c r="A79" s="177" t="s">
        <v>27</v>
      </c>
      <c r="B79" s="177"/>
      <c r="C79" s="177"/>
      <c r="D79" s="177"/>
      <c r="E79" s="177"/>
      <c r="F79" s="177"/>
      <c r="G79" s="177"/>
      <c r="H79" s="177"/>
      <c r="I79" s="177"/>
      <c r="J79" s="178"/>
      <c r="K79" s="10"/>
      <c r="L79" s="10"/>
      <c r="M79" s="17"/>
      <c r="N79" s="10"/>
    </row>
    <row r="80" spans="1:14" ht="30" customHeight="1" x14ac:dyDescent="0.25">
      <c r="A80" s="124" t="s">
        <v>7</v>
      </c>
      <c r="B80" s="114" t="s">
        <v>3</v>
      </c>
      <c r="C80" s="127" t="s">
        <v>30</v>
      </c>
      <c r="D80" s="114"/>
      <c r="E80" s="127" t="s">
        <v>53</v>
      </c>
      <c r="F80" s="86"/>
      <c r="G80" s="85">
        <v>46</v>
      </c>
      <c r="H80" s="87">
        <v>100</v>
      </c>
      <c r="I80" s="88"/>
      <c r="J80" s="89">
        <f>H80*I80</f>
        <v>0</v>
      </c>
    </row>
    <row r="81" spans="1:14" ht="30" customHeight="1" x14ac:dyDescent="0.25">
      <c r="A81" s="125"/>
      <c r="B81" s="115"/>
      <c r="C81" s="128"/>
      <c r="D81" s="115"/>
      <c r="E81" s="128"/>
      <c r="F81" s="49"/>
      <c r="G81" s="52" t="s">
        <v>14</v>
      </c>
      <c r="H81" s="87">
        <v>100</v>
      </c>
      <c r="I81" s="59"/>
      <c r="J81" s="30">
        <f t="shared" ref="J81:J85" si="10">H81*I81</f>
        <v>0</v>
      </c>
    </row>
    <row r="82" spans="1:14" ht="30" customHeight="1" x14ac:dyDescent="0.25">
      <c r="A82" s="125"/>
      <c r="B82" s="115"/>
      <c r="C82" s="128"/>
      <c r="D82" s="115"/>
      <c r="E82" s="128"/>
      <c r="F82" s="49"/>
      <c r="G82" s="52" t="s">
        <v>14</v>
      </c>
      <c r="H82" s="87">
        <v>100</v>
      </c>
      <c r="I82" s="59"/>
      <c r="J82" s="30">
        <f t="shared" si="10"/>
        <v>0</v>
      </c>
    </row>
    <row r="83" spans="1:14" ht="30" customHeight="1" x14ac:dyDescent="0.25">
      <c r="A83" s="125"/>
      <c r="B83" s="115"/>
      <c r="C83" s="128"/>
      <c r="D83" s="115"/>
      <c r="E83" s="128"/>
      <c r="F83" s="49"/>
      <c r="G83" s="52" t="s">
        <v>14</v>
      </c>
      <c r="H83" s="87">
        <v>100</v>
      </c>
      <c r="I83" s="59"/>
      <c r="J83" s="30">
        <f t="shared" si="10"/>
        <v>0</v>
      </c>
    </row>
    <row r="84" spans="1:14" ht="30" customHeight="1" x14ac:dyDescent="0.25">
      <c r="A84" s="125"/>
      <c r="B84" s="115"/>
      <c r="C84" s="128"/>
      <c r="D84" s="115"/>
      <c r="E84" s="128"/>
      <c r="F84" s="49"/>
      <c r="G84" s="52" t="s">
        <v>14</v>
      </c>
      <c r="H84" s="87">
        <v>100</v>
      </c>
      <c r="I84" s="59"/>
      <c r="J84" s="30">
        <f t="shared" si="10"/>
        <v>0</v>
      </c>
    </row>
    <row r="85" spans="1:14" ht="30" customHeight="1" x14ac:dyDescent="0.25">
      <c r="A85" s="125"/>
      <c r="B85" s="115"/>
      <c r="C85" s="128"/>
      <c r="D85" s="115"/>
      <c r="E85" s="128"/>
      <c r="F85" s="49"/>
      <c r="G85" s="52" t="s">
        <v>14</v>
      </c>
      <c r="H85" s="87">
        <v>100</v>
      </c>
      <c r="I85" s="59"/>
      <c r="J85" s="30">
        <f t="shared" si="10"/>
        <v>0</v>
      </c>
    </row>
    <row r="86" spans="1:14" ht="30" customHeight="1" thickBot="1" x14ac:dyDescent="0.3">
      <c r="A86" s="126"/>
      <c r="B86" s="116"/>
      <c r="C86" s="129"/>
      <c r="D86" s="116"/>
      <c r="E86" s="129"/>
      <c r="F86" s="179" t="s">
        <v>4</v>
      </c>
      <c r="G86" s="179"/>
      <c r="H86" s="179"/>
      <c r="I86" s="7">
        <f>SUM(I80:I85)</f>
        <v>0</v>
      </c>
      <c r="J86" s="29">
        <f>SUM(J80:J85)</f>
        <v>0</v>
      </c>
    </row>
    <row r="87" spans="1:14" ht="39" customHeight="1" thickBot="1" x14ac:dyDescent="0.3">
      <c r="A87" s="149" t="s">
        <v>61</v>
      </c>
      <c r="B87" s="150"/>
      <c r="C87" s="150"/>
      <c r="D87" s="150"/>
      <c r="E87" s="150"/>
      <c r="F87" s="150"/>
      <c r="G87" s="150"/>
      <c r="H87" s="151"/>
      <c r="I87" s="11">
        <f>I86</f>
        <v>0</v>
      </c>
      <c r="J87" s="32">
        <f>J86</f>
        <v>0</v>
      </c>
      <c r="K87" s="10"/>
      <c r="L87" s="10"/>
      <c r="M87" s="17"/>
      <c r="N87" s="10"/>
    </row>
    <row r="88" spans="1:14" ht="39" customHeight="1" thickBot="1" x14ac:dyDescent="0.3">
      <c r="A88" s="177" t="s">
        <v>67</v>
      </c>
      <c r="B88" s="177"/>
      <c r="C88" s="177"/>
      <c r="D88" s="177"/>
      <c r="E88" s="177"/>
      <c r="F88" s="177"/>
      <c r="G88" s="177"/>
      <c r="H88" s="177"/>
      <c r="I88" s="177"/>
      <c r="J88" s="178"/>
    </row>
    <row r="89" spans="1:14" ht="21" customHeight="1" x14ac:dyDescent="0.25">
      <c r="A89" s="124" t="s">
        <v>7</v>
      </c>
      <c r="B89" s="114" t="s">
        <v>3</v>
      </c>
      <c r="C89" s="127" t="s">
        <v>68</v>
      </c>
      <c r="D89" s="130"/>
      <c r="E89" s="127" t="s">
        <v>69</v>
      </c>
      <c r="F89" s="80"/>
      <c r="G89" s="55" t="s">
        <v>14</v>
      </c>
      <c r="H89" s="73">
        <v>60</v>
      </c>
      <c r="I89" s="56"/>
      <c r="J89" s="71">
        <f>H89*I89</f>
        <v>0</v>
      </c>
    </row>
    <row r="90" spans="1:14" ht="21" customHeight="1" x14ac:dyDescent="0.25">
      <c r="A90" s="125"/>
      <c r="B90" s="115"/>
      <c r="C90" s="128"/>
      <c r="D90" s="131"/>
      <c r="E90" s="128"/>
      <c r="F90" s="36"/>
      <c r="G90" s="27" t="s">
        <v>14</v>
      </c>
      <c r="H90" s="73">
        <v>60</v>
      </c>
      <c r="I90" s="2"/>
      <c r="J90" s="28">
        <f t="shared" ref="J90:J93" si="11">H90*I90</f>
        <v>0</v>
      </c>
    </row>
    <row r="91" spans="1:14" ht="21" customHeight="1" x14ac:dyDescent="0.25">
      <c r="A91" s="125"/>
      <c r="B91" s="115"/>
      <c r="C91" s="128"/>
      <c r="D91" s="131"/>
      <c r="E91" s="128"/>
      <c r="F91" s="36"/>
      <c r="G91" s="27" t="s">
        <v>14</v>
      </c>
      <c r="H91" s="73">
        <v>60</v>
      </c>
      <c r="I91" s="2"/>
      <c r="J91" s="28">
        <f t="shared" si="11"/>
        <v>0</v>
      </c>
    </row>
    <row r="92" spans="1:14" ht="21" customHeight="1" x14ac:dyDescent="0.25">
      <c r="A92" s="125"/>
      <c r="B92" s="115"/>
      <c r="C92" s="128"/>
      <c r="D92" s="131"/>
      <c r="E92" s="128"/>
      <c r="F92" s="36"/>
      <c r="G92" s="27" t="s">
        <v>14</v>
      </c>
      <c r="H92" s="73">
        <v>60</v>
      </c>
      <c r="I92" s="2"/>
      <c r="J92" s="28">
        <f t="shared" si="11"/>
        <v>0</v>
      </c>
    </row>
    <row r="93" spans="1:14" ht="21" customHeight="1" x14ac:dyDescent="0.25">
      <c r="A93" s="125"/>
      <c r="B93" s="115"/>
      <c r="C93" s="128"/>
      <c r="D93" s="131"/>
      <c r="E93" s="128"/>
      <c r="F93" s="36"/>
      <c r="G93" s="27">
        <v>50</v>
      </c>
      <c r="H93" s="73">
        <v>60</v>
      </c>
      <c r="I93" s="2"/>
      <c r="J93" s="28">
        <f t="shared" si="11"/>
        <v>0</v>
      </c>
    </row>
    <row r="94" spans="1:14" ht="21" customHeight="1" x14ac:dyDescent="0.25">
      <c r="A94" s="125"/>
      <c r="B94" s="115"/>
      <c r="C94" s="128"/>
      <c r="D94" s="131"/>
      <c r="E94" s="128"/>
      <c r="F94" s="36"/>
      <c r="G94" s="27" t="s">
        <v>14</v>
      </c>
      <c r="H94" s="73">
        <v>60</v>
      </c>
      <c r="I94" s="2"/>
      <c r="J94" s="28">
        <f>H94*I94</f>
        <v>0</v>
      </c>
    </row>
    <row r="95" spans="1:14" ht="21" customHeight="1" thickBot="1" x14ac:dyDescent="0.3">
      <c r="A95" s="126"/>
      <c r="B95" s="116"/>
      <c r="C95" s="129"/>
      <c r="D95" s="132"/>
      <c r="E95" s="129"/>
      <c r="F95" s="136" t="s">
        <v>4</v>
      </c>
      <c r="G95" s="136"/>
      <c r="H95" s="136"/>
      <c r="I95" s="8">
        <f>SUM(I89:I94)</f>
        <v>0</v>
      </c>
      <c r="J95" s="33">
        <f>SUM(J89:J94)</f>
        <v>0</v>
      </c>
    </row>
    <row r="96" spans="1:14" ht="21" customHeight="1" thickBot="1" x14ac:dyDescent="0.3">
      <c r="A96" s="163" t="s">
        <v>70</v>
      </c>
      <c r="B96" s="164"/>
      <c r="C96" s="164"/>
      <c r="D96" s="164"/>
      <c r="E96" s="164"/>
      <c r="F96" s="164"/>
      <c r="G96" s="164"/>
      <c r="H96" s="164"/>
      <c r="I96" s="81">
        <f>I95</f>
        <v>0</v>
      </c>
      <c r="J96" s="82">
        <f>+J95</f>
        <v>0</v>
      </c>
    </row>
    <row r="97" spans="1:10" ht="32.25" thickBot="1" x14ac:dyDescent="0.3">
      <c r="A97" s="169" t="s">
        <v>72</v>
      </c>
      <c r="B97" s="169"/>
      <c r="C97" s="169"/>
      <c r="D97" s="169"/>
      <c r="E97" s="169"/>
      <c r="F97" s="169"/>
      <c r="G97" s="169"/>
      <c r="H97" s="169"/>
      <c r="I97" s="169"/>
      <c r="J97" s="170"/>
    </row>
    <row r="98" spans="1:10" ht="20.100000000000001" customHeight="1" thickBot="1" x14ac:dyDescent="0.3">
      <c r="A98" s="144" t="s">
        <v>7</v>
      </c>
      <c r="B98" s="118" t="s">
        <v>3</v>
      </c>
      <c r="C98" s="147" t="s">
        <v>73</v>
      </c>
      <c r="D98" s="171"/>
      <c r="E98" s="147" t="s">
        <v>74</v>
      </c>
      <c r="F98" s="109">
        <v>176</v>
      </c>
      <c r="G98" s="25" t="s">
        <v>14</v>
      </c>
      <c r="H98" s="31">
        <v>60</v>
      </c>
      <c r="I98" s="1"/>
      <c r="J98" s="26">
        <f>H98*I98</f>
        <v>0</v>
      </c>
    </row>
    <row r="99" spans="1:10" ht="20.100000000000001" customHeight="1" thickBot="1" x14ac:dyDescent="0.3">
      <c r="A99" s="125"/>
      <c r="B99" s="115"/>
      <c r="C99" s="128"/>
      <c r="D99" s="131"/>
      <c r="E99" s="128"/>
      <c r="F99" s="36"/>
      <c r="G99" s="27" t="s">
        <v>14</v>
      </c>
      <c r="H99" s="31">
        <v>60</v>
      </c>
      <c r="I99" s="2"/>
      <c r="J99" s="28">
        <f t="shared" ref="J99:J102" si="12">H99*I99</f>
        <v>0</v>
      </c>
    </row>
    <row r="100" spans="1:10" ht="20.100000000000001" customHeight="1" thickBot="1" x14ac:dyDescent="0.3">
      <c r="A100" s="125"/>
      <c r="B100" s="115"/>
      <c r="C100" s="128"/>
      <c r="D100" s="131"/>
      <c r="E100" s="128"/>
      <c r="F100" s="36"/>
      <c r="G100" s="27">
        <v>46</v>
      </c>
      <c r="H100" s="31">
        <v>60</v>
      </c>
      <c r="I100" s="2"/>
      <c r="J100" s="28">
        <f t="shared" si="12"/>
        <v>0</v>
      </c>
    </row>
    <row r="101" spans="1:10" ht="20.100000000000001" customHeight="1" thickBot="1" x14ac:dyDescent="0.3">
      <c r="A101" s="125"/>
      <c r="B101" s="115"/>
      <c r="C101" s="128"/>
      <c r="D101" s="131"/>
      <c r="E101" s="128"/>
      <c r="F101" s="36"/>
      <c r="G101" s="27" t="s">
        <v>14</v>
      </c>
      <c r="H101" s="31">
        <v>60</v>
      </c>
      <c r="I101" s="2"/>
      <c r="J101" s="28">
        <f t="shared" si="12"/>
        <v>0</v>
      </c>
    </row>
    <row r="102" spans="1:10" ht="20.100000000000001" customHeight="1" thickBot="1" x14ac:dyDescent="0.3">
      <c r="A102" s="125"/>
      <c r="B102" s="115"/>
      <c r="C102" s="128"/>
      <c r="D102" s="131"/>
      <c r="E102" s="128"/>
      <c r="F102" s="36"/>
      <c r="G102" s="27" t="s">
        <v>14</v>
      </c>
      <c r="H102" s="31">
        <v>60</v>
      </c>
      <c r="I102" s="2"/>
      <c r="J102" s="28">
        <f t="shared" si="12"/>
        <v>0</v>
      </c>
    </row>
    <row r="103" spans="1:10" ht="20.100000000000001" customHeight="1" thickBot="1" x14ac:dyDescent="0.3">
      <c r="A103" s="125"/>
      <c r="B103" s="115"/>
      <c r="C103" s="128"/>
      <c r="D103" s="131"/>
      <c r="E103" s="128"/>
      <c r="F103" s="36"/>
      <c r="G103" s="27">
        <v>52</v>
      </c>
      <c r="H103" s="31">
        <v>60</v>
      </c>
      <c r="I103" s="2"/>
      <c r="J103" s="28">
        <f>H103*I103</f>
        <v>0</v>
      </c>
    </row>
    <row r="104" spans="1:10" ht="20.100000000000001" customHeight="1" thickBot="1" x14ac:dyDescent="0.3">
      <c r="A104" s="125"/>
      <c r="B104" s="115"/>
      <c r="C104" s="128"/>
      <c r="D104" s="131"/>
      <c r="E104" s="128"/>
      <c r="F104" s="36"/>
      <c r="G104" s="27">
        <v>54</v>
      </c>
      <c r="H104" s="31">
        <v>60</v>
      </c>
      <c r="I104" s="2"/>
      <c r="J104" s="28">
        <f>H104*I104</f>
        <v>0</v>
      </c>
    </row>
    <row r="105" spans="1:10" ht="20.100000000000001" customHeight="1" x14ac:dyDescent="0.25">
      <c r="A105" s="125"/>
      <c r="B105" s="115"/>
      <c r="C105" s="128"/>
      <c r="D105" s="131"/>
      <c r="E105" s="128"/>
      <c r="F105" s="36"/>
      <c r="G105" s="27" t="s">
        <v>14</v>
      </c>
      <c r="H105" s="31">
        <v>60</v>
      </c>
      <c r="I105" s="2"/>
      <c r="J105" s="28">
        <f t="shared" ref="J105" si="13">H105*I105</f>
        <v>0</v>
      </c>
    </row>
    <row r="106" spans="1:10" ht="20.100000000000001" customHeight="1" thickBot="1" x14ac:dyDescent="0.3">
      <c r="A106" s="126"/>
      <c r="B106" s="116"/>
      <c r="C106" s="129"/>
      <c r="D106" s="132"/>
      <c r="E106" s="129"/>
      <c r="F106" s="136" t="s">
        <v>4</v>
      </c>
      <c r="G106" s="136"/>
      <c r="H106" s="136"/>
      <c r="I106" s="8">
        <f>SUM(I98:I105)</f>
        <v>0</v>
      </c>
      <c r="J106" s="33">
        <f>SUM(J98:J105)</f>
        <v>0</v>
      </c>
    </row>
    <row r="107" spans="1:10" ht="20.100000000000001" customHeight="1" x14ac:dyDescent="0.25">
      <c r="A107" s="124" t="s">
        <v>7</v>
      </c>
      <c r="B107" s="114" t="s">
        <v>3</v>
      </c>
      <c r="C107" s="127" t="s">
        <v>73</v>
      </c>
      <c r="D107" s="130"/>
      <c r="E107" s="127" t="s">
        <v>75</v>
      </c>
      <c r="F107" s="80"/>
      <c r="G107" s="55">
        <v>42</v>
      </c>
      <c r="H107" s="73">
        <v>60</v>
      </c>
      <c r="I107" s="56"/>
      <c r="J107" s="71">
        <f>H107*I107</f>
        <v>0</v>
      </c>
    </row>
    <row r="108" spans="1:10" ht="20.100000000000001" customHeight="1" x14ac:dyDescent="0.25">
      <c r="A108" s="125"/>
      <c r="B108" s="115"/>
      <c r="C108" s="128"/>
      <c r="D108" s="131"/>
      <c r="E108" s="128"/>
      <c r="F108" s="36"/>
      <c r="G108" s="27" t="s">
        <v>14</v>
      </c>
      <c r="H108" s="73">
        <v>60</v>
      </c>
      <c r="I108" s="2"/>
      <c r="J108" s="28">
        <f t="shared" ref="J108:J111" si="14">H108*I108</f>
        <v>0</v>
      </c>
    </row>
    <row r="109" spans="1:10" ht="20.100000000000001" customHeight="1" x14ac:dyDescent="0.25">
      <c r="A109" s="125"/>
      <c r="B109" s="115"/>
      <c r="C109" s="128"/>
      <c r="D109" s="131"/>
      <c r="E109" s="128"/>
      <c r="F109" s="36"/>
      <c r="G109" s="27">
        <v>46</v>
      </c>
      <c r="H109" s="73">
        <v>60</v>
      </c>
      <c r="I109" s="2"/>
      <c r="J109" s="28">
        <f t="shared" si="14"/>
        <v>0</v>
      </c>
    </row>
    <row r="110" spans="1:10" ht="20.100000000000001" customHeight="1" x14ac:dyDescent="0.25">
      <c r="A110" s="125"/>
      <c r="B110" s="115"/>
      <c r="C110" s="128"/>
      <c r="D110" s="131"/>
      <c r="E110" s="128"/>
      <c r="F110" s="36"/>
      <c r="G110" s="27" t="s">
        <v>14</v>
      </c>
      <c r="H110" s="73">
        <v>60</v>
      </c>
      <c r="I110" s="2"/>
      <c r="J110" s="28">
        <f t="shared" si="14"/>
        <v>0</v>
      </c>
    </row>
    <row r="111" spans="1:10" ht="20.100000000000001" customHeight="1" x14ac:dyDescent="0.25">
      <c r="A111" s="125"/>
      <c r="B111" s="115"/>
      <c r="C111" s="128"/>
      <c r="D111" s="131"/>
      <c r="E111" s="128"/>
      <c r="F111" s="36"/>
      <c r="G111" s="27">
        <v>50</v>
      </c>
      <c r="H111" s="73">
        <v>60</v>
      </c>
      <c r="I111" s="2"/>
      <c r="J111" s="28">
        <f t="shared" si="14"/>
        <v>0</v>
      </c>
    </row>
    <row r="112" spans="1:10" ht="20.100000000000001" customHeight="1" x14ac:dyDescent="0.25">
      <c r="A112" s="125"/>
      <c r="B112" s="115"/>
      <c r="C112" s="128"/>
      <c r="D112" s="131"/>
      <c r="E112" s="128"/>
      <c r="F112" s="36"/>
      <c r="G112" s="27" t="s">
        <v>14</v>
      </c>
      <c r="H112" s="73">
        <v>60</v>
      </c>
      <c r="I112" s="2"/>
      <c r="J112" s="28">
        <f>H112*I112</f>
        <v>0</v>
      </c>
    </row>
    <row r="113" spans="1:10" ht="20.100000000000001" customHeight="1" x14ac:dyDescent="0.25">
      <c r="A113" s="125"/>
      <c r="B113" s="115"/>
      <c r="C113" s="128"/>
      <c r="D113" s="131"/>
      <c r="E113" s="128"/>
      <c r="F113" s="36"/>
      <c r="G113" s="27">
        <v>54</v>
      </c>
      <c r="H113" s="73">
        <v>60</v>
      </c>
      <c r="I113" s="2"/>
      <c r="J113" s="28">
        <f>H113*I113</f>
        <v>0</v>
      </c>
    </row>
    <row r="114" spans="1:10" ht="20.100000000000001" customHeight="1" x14ac:dyDescent="0.25">
      <c r="A114" s="125"/>
      <c r="B114" s="115"/>
      <c r="C114" s="128"/>
      <c r="D114" s="131"/>
      <c r="E114" s="128"/>
      <c r="F114" s="36"/>
      <c r="G114" s="27">
        <v>56</v>
      </c>
      <c r="H114" s="73">
        <v>60</v>
      </c>
      <c r="I114" s="2"/>
      <c r="J114" s="28">
        <f t="shared" ref="J114" si="15">H114*I114</f>
        <v>0</v>
      </c>
    </row>
    <row r="115" spans="1:10" ht="20.100000000000001" customHeight="1" thickBot="1" x14ac:dyDescent="0.3">
      <c r="A115" s="126"/>
      <c r="B115" s="116"/>
      <c r="C115" s="129"/>
      <c r="D115" s="132"/>
      <c r="E115" s="129"/>
      <c r="F115" s="136" t="s">
        <v>4</v>
      </c>
      <c r="G115" s="136"/>
      <c r="H115" s="136"/>
      <c r="I115" s="8">
        <f>SUM(I107:I114)</f>
        <v>0</v>
      </c>
      <c r="J115" s="33">
        <f>SUM(J107:J114)</f>
        <v>0</v>
      </c>
    </row>
    <row r="116" spans="1:10" ht="20.100000000000001" customHeight="1" x14ac:dyDescent="0.25">
      <c r="A116" s="124" t="s">
        <v>7</v>
      </c>
      <c r="B116" s="114" t="s">
        <v>3</v>
      </c>
      <c r="C116" s="127" t="s">
        <v>73</v>
      </c>
      <c r="D116" s="130"/>
      <c r="E116" s="127" t="s">
        <v>76</v>
      </c>
      <c r="F116" s="80"/>
      <c r="G116" s="55">
        <v>42</v>
      </c>
      <c r="H116" s="73">
        <v>60</v>
      </c>
      <c r="I116" s="56"/>
      <c r="J116" s="71">
        <f>H116*I116</f>
        <v>0</v>
      </c>
    </row>
    <row r="117" spans="1:10" ht="20.100000000000001" customHeight="1" x14ac:dyDescent="0.25">
      <c r="A117" s="125"/>
      <c r="B117" s="115"/>
      <c r="C117" s="128"/>
      <c r="D117" s="131"/>
      <c r="E117" s="128"/>
      <c r="F117" s="36"/>
      <c r="G117" s="27" t="s">
        <v>14</v>
      </c>
      <c r="H117" s="73">
        <v>60</v>
      </c>
      <c r="I117" s="2"/>
      <c r="J117" s="28">
        <f t="shared" ref="J117:J120" si="16">H117*I117</f>
        <v>0</v>
      </c>
    </row>
    <row r="118" spans="1:10" ht="20.100000000000001" customHeight="1" x14ac:dyDescent="0.25">
      <c r="A118" s="125"/>
      <c r="B118" s="115"/>
      <c r="C118" s="128"/>
      <c r="D118" s="131"/>
      <c r="E118" s="128"/>
      <c r="F118" s="36"/>
      <c r="G118" s="27" t="s">
        <v>14</v>
      </c>
      <c r="H118" s="73">
        <v>60</v>
      </c>
      <c r="I118" s="2"/>
      <c r="J118" s="28">
        <f t="shared" si="16"/>
        <v>0</v>
      </c>
    </row>
    <row r="119" spans="1:10" ht="20.100000000000001" customHeight="1" x14ac:dyDescent="0.25">
      <c r="A119" s="125"/>
      <c r="B119" s="115"/>
      <c r="C119" s="128"/>
      <c r="D119" s="131"/>
      <c r="E119" s="128"/>
      <c r="F119" s="36"/>
      <c r="G119" s="27" t="s">
        <v>14</v>
      </c>
      <c r="H119" s="73">
        <v>60</v>
      </c>
      <c r="I119" s="2"/>
      <c r="J119" s="28">
        <f t="shared" si="16"/>
        <v>0</v>
      </c>
    </row>
    <row r="120" spans="1:10" ht="20.100000000000001" customHeight="1" x14ac:dyDescent="0.25">
      <c r="A120" s="125"/>
      <c r="B120" s="115"/>
      <c r="C120" s="128"/>
      <c r="D120" s="131"/>
      <c r="E120" s="128"/>
      <c r="F120" s="36"/>
      <c r="G120" s="27" t="s">
        <v>14</v>
      </c>
      <c r="H120" s="73">
        <v>60</v>
      </c>
      <c r="I120" s="2"/>
      <c r="J120" s="28">
        <f t="shared" si="16"/>
        <v>0</v>
      </c>
    </row>
    <row r="121" spans="1:10" ht="20.100000000000001" customHeight="1" x14ac:dyDescent="0.25">
      <c r="A121" s="125"/>
      <c r="B121" s="115"/>
      <c r="C121" s="128"/>
      <c r="D121" s="131"/>
      <c r="E121" s="128"/>
      <c r="F121" s="36"/>
      <c r="G121" s="27" t="s">
        <v>14</v>
      </c>
      <c r="H121" s="73">
        <v>60</v>
      </c>
      <c r="I121" s="2"/>
      <c r="J121" s="28">
        <f>H121*I121</f>
        <v>0</v>
      </c>
    </row>
    <row r="122" spans="1:10" ht="20.100000000000001" customHeight="1" x14ac:dyDescent="0.25">
      <c r="A122" s="125"/>
      <c r="B122" s="115"/>
      <c r="C122" s="128"/>
      <c r="D122" s="131"/>
      <c r="E122" s="128"/>
      <c r="F122" s="36"/>
      <c r="G122" s="27" t="s">
        <v>14</v>
      </c>
      <c r="H122" s="73">
        <v>60</v>
      </c>
      <c r="I122" s="2"/>
      <c r="J122" s="28">
        <f>H122*I122</f>
        <v>0</v>
      </c>
    </row>
    <row r="123" spans="1:10" ht="20.100000000000001" customHeight="1" x14ac:dyDescent="0.25">
      <c r="A123" s="125"/>
      <c r="B123" s="115"/>
      <c r="C123" s="128"/>
      <c r="D123" s="131"/>
      <c r="E123" s="128"/>
      <c r="F123" s="36"/>
      <c r="G123" s="27" t="s">
        <v>14</v>
      </c>
      <c r="H123" s="73">
        <v>60</v>
      </c>
      <c r="I123" s="2"/>
      <c r="J123" s="28">
        <f t="shared" ref="J123" si="17">H123*I123</f>
        <v>0</v>
      </c>
    </row>
    <row r="124" spans="1:10" ht="20.100000000000001" customHeight="1" thickBot="1" x14ac:dyDescent="0.3">
      <c r="A124" s="126"/>
      <c r="B124" s="116"/>
      <c r="C124" s="129"/>
      <c r="D124" s="132"/>
      <c r="E124" s="129"/>
      <c r="F124" s="136" t="s">
        <v>4</v>
      </c>
      <c r="G124" s="136"/>
      <c r="H124" s="136"/>
      <c r="I124" s="8">
        <f>SUM(I116:I123)</f>
        <v>0</v>
      </c>
      <c r="J124" s="33">
        <f>SUM(J116:J123)</f>
        <v>0</v>
      </c>
    </row>
    <row r="125" spans="1:10" ht="20.100000000000001" customHeight="1" x14ac:dyDescent="0.25">
      <c r="A125" s="124" t="s">
        <v>7</v>
      </c>
      <c r="B125" s="114" t="s">
        <v>3</v>
      </c>
      <c r="C125" s="127" t="s">
        <v>73</v>
      </c>
      <c r="D125" s="130"/>
      <c r="E125" s="127" t="s">
        <v>77</v>
      </c>
      <c r="F125" s="80"/>
      <c r="G125" s="55">
        <v>42</v>
      </c>
      <c r="H125" s="73">
        <v>60</v>
      </c>
      <c r="I125" s="56"/>
      <c r="J125" s="71">
        <f>H125*I125</f>
        <v>0</v>
      </c>
    </row>
    <row r="126" spans="1:10" ht="20.100000000000001" customHeight="1" x14ac:dyDescent="0.25">
      <c r="A126" s="125"/>
      <c r="B126" s="115"/>
      <c r="C126" s="128"/>
      <c r="D126" s="131"/>
      <c r="E126" s="128"/>
      <c r="F126" s="36"/>
      <c r="G126" s="27" t="s">
        <v>14</v>
      </c>
      <c r="H126" s="73">
        <v>60</v>
      </c>
      <c r="I126" s="2"/>
      <c r="J126" s="28">
        <f t="shared" ref="J126:J129" si="18">H126*I126</f>
        <v>0</v>
      </c>
    </row>
    <row r="127" spans="1:10" ht="20.100000000000001" customHeight="1" x14ac:dyDescent="0.25">
      <c r="A127" s="125"/>
      <c r="B127" s="115"/>
      <c r="C127" s="128"/>
      <c r="D127" s="131"/>
      <c r="E127" s="128"/>
      <c r="F127" s="36"/>
      <c r="G127" s="27" t="s">
        <v>14</v>
      </c>
      <c r="H127" s="73">
        <v>60</v>
      </c>
      <c r="I127" s="2"/>
      <c r="J127" s="28">
        <f t="shared" si="18"/>
        <v>0</v>
      </c>
    </row>
    <row r="128" spans="1:10" ht="20.100000000000001" customHeight="1" x14ac:dyDescent="0.25">
      <c r="A128" s="125"/>
      <c r="B128" s="115"/>
      <c r="C128" s="128"/>
      <c r="D128" s="131"/>
      <c r="E128" s="128"/>
      <c r="F128" s="36"/>
      <c r="G128" s="27" t="s">
        <v>14</v>
      </c>
      <c r="H128" s="73">
        <v>60</v>
      </c>
      <c r="I128" s="2"/>
      <c r="J128" s="28">
        <f t="shared" si="18"/>
        <v>0</v>
      </c>
    </row>
    <row r="129" spans="1:10" ht="20.100000000000001" customHeight="1" x14ac:dyDescent="0.25">
      <c r="A129" s="125"/>
      <c r="B129" s="115"/>
      <c r="C129" s="128"/>
      <c r="D129" s="131"/>
      <c r="E129" s="128"/>
      <c r="F129" s="36"/>
      <c r="G129" s="27" t="s">
        <v>14</v>
      </c>
      <c r="H129" s="73">
        <v>60</v>
      </c>
      <c r="I129" s="2"/>
      <c r="J129" s="28">
        <f t="shared" si="18"/>
        <v>0</v>
      </c>
    </row>
    <row r="130" spans="1:10" ht="20.100000000000001" customHeight="1" x14ac:dyDescent="0.25">
      <c r="A130" s="125"/>
      <c r="B130" s="115"/>
      <c r="C130" s="128"/>
      <c r="D130" s="131"/>
      <c r="E130" s="128"/>
      <c r="F130" s="36"/>
      <c r="G130" s="27" t="s">
        <v>14</v>
      </c>
      <c r="H130" s="73">
        <v>60</v>
      </c>
      <c r="I130" s="2"/>
      <c r="J130" s="28">
        <f>H130*I130</f>
        <v>0</v>
      </c>
    </row>
    <row r="131" spans="1:10" ht="20.100000000000001" customHeight="1" x14ac:dyDescent="0.25">
      <c r="A131" s="125"/>
      <c r="B131" s="115"/>
      <c r="C131" s="128"/>
      <c r="D131" s="131"/>
      <c r="E131" s="128"/>
      <c r="F131" s="36"/>
      <c r="G131" s="27" t="s">
        <v>14</v>
      </c>
      <c r="H131" s="73">
        <v>60</v>
      </c>
      <c r="I131" s="2"/>
      <c r="J131" s="28">
        <f>H131*I131</f>
        <v>0</v>
      </c>
    </row>
    <row r="132" spans="1:10" ht="20.100000000000001" customHeight="1" x14ac:dyDescent="0.25">
      <c r="A132" s="125"/>
      <c r="B132" s="115"/>
      <c r="C132" s="128"/>
      <c r="D132" s="131"/>
      <c r="E132" s="128"/>
      <c r="F132" s="36"/>
      <c r="G132" s="27" t="s">
        <v>14</v>
      </c>
      <c r="H132" s="73">
        <v>60</v>
      </c>
      <c r="I132" s="2"/>
      <c r="J132" s="28">
        <f t="shared" ref="J132" si="19">H132*I132</f>
        <v>0</v>
      </c>
    </row>
    <row r="133" spans="1:10" ht="20.100000000000001" customHeight="1" thickBot="1" x14ac:dyDescent="0.3">
      <c r="A133" s="126"/>
      <c r="B133" s="116"/>
      <c r="C133" s="129"/>
      <c r="D133" s="132"/>
      <c r="E133" s="129"/>
      <c r="F133" s="136" t="s">
        <v>4</v>
      </c>
      <c r="G133" s="136"/>
      <c r="H133" s="136"/>
      <c r="I133" s="8">
        <f>SUM(I125:I132)</f>
        <v>0</v>
      </c>
      <c r="J133" s="33">
        <f>SUM(J125:J132)</f>
        <v>0</v>
      </c>
    </row>
    <row r="134" spans="1:10" ht="30.75" customHeight="1" thickBot="1" x14ac:dyDescent="0.3">
      <c r="A134" s="163" t="s">
        <v>78</v>
      </c>
      <c r="B134" s="164"/>
      <c r="C134" s="164"/>
      <c r="D134" s="164"/>
      <c r="E134" s="164"/>
      <c r="F134" s="164"/>
      <c r="G134" s="164"/>
      <c r="H134" s="164"/>
      <c r="I134" s="81">
        <f>I106+I115+I124+I133</f>
        <v>0</v>
      </c>
      <c r="J134" s="82">
        <f>J106+J115+J124+J133</f>
        <v>0</v>
      </c>
    </row>
    <row r="135" spans="1:10" ht="32.25" thickBot="1" x14ac:dyDescent="0.3">
      <c r="A135" s="169" t="s">
        <v>81</v>
      </c>
      <c r="B135" s="169"/>
      <c r="C135" s="169"/>
      <c r="D135" s="169"/>
      <c r="E135" s="169"/>
      <c r="F135" s="169"/>
      <c r="G135" s="169"/>
      <c r="H135" s="169"/>
      <c r="I135" s="169"/>
      <c r="J135" s="170"/>
    </row>
    <row r="136" spans="1:10" ht="20.100000000000001" customHeight="1" x14ac:dyDescent="0.25">
      <c r="A136" s="144" t="s">
        <v>7</v>
      </c>
      <c r="B136" s="118" t="s">
        <v>3</v>
      </c>
      <c r="C136" s="147" t="s">
        <v>82</v>
      </c>
      <c r="D136" s="171"/>
      <c r="E136" s="147" t="s">
        <v>83</v>
      </c>
      <c r="F136" s="109">
        <v>234</v>
      </c>
      <c r="G136" s="25">
        <v>42</v>
      </c>
      <c r="H136" s="31">
        <v>100</v>
      </c>
      <c r="I136" s="1"/>
      <c r="J136" s="26">
        <f>H136*I136</f>
        <v>0</v>
      </c>
    </row>
    <row r="137" spans="1:10" ht="20.100000000000001" customHeight="1" x14ac:dyDescent="0.25">
      <c r="A137" s="125"/>
      <c r="B137" s="115"/>
      <c r="C137" s="128"/>
      <c r="D137" s="131"/>
      <c r="E137" s="128"/>
      <c r="F137" s="36"/>
      <c r="G137" s="27">
        <v>44</v>
      </c>
      <c r="H137" s="74">
        <f>H136</f>
        <v>100</v>
      </c>
      <c r="I137" s="2"/>
      <c r="J137" s="28">
        <f t="shared" ref="J137:J143" si="20">H137*I137</f>
        <v>0</v>
      </c>
    </row>
    <row r="138" spans="1:10" ht="20.100000000000001" customHeight="1" x14ac:dyDescent="0.25">
      <c r="A138" s="125"/>
      <c r="B138" s="115"/>
      <c r="C138" s="128"/>
      <c r="D138" s="131"/>
      <c r="E138" s="128"/>
      <c r="F138" s="36"/>
      <c r="G138" s="27" t="s">
        <v>14</v>
      </c>
      <c r="H138" s="74">
        <f>H136</f>
        <v>100</v>
      </c>
      <c r="I138" s="2"/>
      <c r="J138" s="28">
        <f t="shared" si="20"/>
        <v>0</v>
      </c>
    </row>
    <row r="139" spans="1:10" ht="20.100000000000001" customHeight="1" x14ac:dyDescent="0.25">
      <c r="A139" s="125"/>
      <c r="B139" s="115"/>
      <c r="C139" s="128"/>
      <c r="D139" s="131"/>
      <c r="E139" s="128"/>
      <c r="F139" s="36"/>
      <c r="G139" s="27" t="s">
        <v>14</v>
      </c>
      <c r="H139" s="74">
        <f>H136</f>
        <v>100</v>
      </c>
      <c r="I139" s="2"/>
      <c r="J139" s="28">
        <f t="shared" si="20"/>
        <v>0</v>
      </c>
    </row>
    <row r="140" spans="1:10" ht="20.100000000000001" customHeight="1" x14ac:dyDescent="0.25">
      <c r="A140" s="125"/>
      <c r="B140" s="115"/>
      <c r="C140" s="128"/>
      <c r="D140" s="131"/>
      <c r="E140" s="128"/>
      <c r="F140" s="36"/>
      <c r="G140" s="27" t="s">
        <v>14</v>
      </c>
      <c r="H140" s="74">
        <f>H136</f>
        <v>100</v>
      </c>
      <c r="I140" s="2"/>
      <c r="J140" s="28">
        <f t="shared" si="20"/>
        <v>0</v>
      </c>
    </row>
    <row r="141" spans="1:10" ht="20.100000000000001" customHeight="1" x14ac:dyDescent="0.25">
      <c r="A141" s="125"/>
      <c r="B141" s="115"/>
      <c r="C141" s="128"/>
      <c r="D141" s="131"/>
      <c r="E141" s="128"/>
      <c r="F141" s="36"/>
      <c r="G141" s="27" t="s">
        <v>14</v>
      </c>
      <c r="H141" s="74">
        <f>H136</f>
        <v>100</v>
      </c>
      <c r="I141" s="2"/>
      <c r="J141" s="28">
        <f>H141*I141</f>
        <v>0</v>
      </c>
    </row>
    <row r="142" spans="1:10" ht="20.100000000000001" customHeight="1" x14ac:dyDescent="0.25">
      <c r="A142" s="125"/>
      <c r="B142" s="115"/>
      <c r="C142" s="128"/>
      <c r="D142" s="131"/>
      <c r="E142" s="128"/>
      <c r="F142" s="36"/>
      <c r="G142" s="27" t="s">
        <v>14</v>
      </c>
      <c r="H142" s="74">
        <f t="shared" ref="H142:H143" si="21">H137</f>
        <v>100</v>
      </c>
      <c r="I142" s="2"/>
      <c r="J142" s="28">
        <f>H142*I142</f>
        <v>0</v>
      </c>
    </row>
    <row r="143" spans="1:10" ht="20.100000000000001" customHeight="1" x14ac:dyDescent="0.25">
      <c r="A143" s="125"/>
      <c r="B143" s="115"/>
      <c r="C143" s="128"/>
      <c r="D143" s="131"/>
      <c r="E143" s="128"/>
      <c r="F143" s="36"/>
      <c r="G143" s="27" t="s">
        <v>14</v>
      </c>
      <c r="H143" s="74">
        <f t="shared" si="21"/>
        <v>100</v>
      </c>
      <c r="I143" s="2"/>
      <c r="J143" s="28">
        <f t="shared" si="20"/>
        <v>0</v>
      </c>
    </row>
    <row r="144" spans="1:10" ht="20.100000000000001" customHeight="1" thickBot="1" x14ac:dyDescent="0.3">
      <c r="A144" s="126"/>
      <c r="B144" s="116"/>
      <c r="C144" s="129"/>
      <c r="D144" s="132"/>
      <c r="E144" s="129"/>
      <c r="F144" s="136" t="s">
        <v>4</v>
      </c>
      <c r="G144" s="136"/>
      <c r="H144" s="136"/>
      <c r="I144" s="8">
        <f>SUM(I136:I143)</f>
        <v>0</v>
      </c>
      <c r="J144" s="33">
        <f>SUM(J136:J143)</f>
        <v>0</v>
      </c>
    </row>
    <row r="145" spans="1:10" ht="20.100000000000001" customHeight="1" x14ac:dyDescent="0.25">
      <c r="A145" s="124" t="s">
        <v>7</v>
      </c>
      <c r="B145" s="114" t="s">
        <v>3</v>
      </c>
      <c r="C145" s="127" t="s">
        <v>82</v>
      </c>
      <c r="D145" s="130"/>
      <c r="E145" s="139" t="s">
        <v>84</v>
      </c>
      <c r="F145" s="80"/>
      <c r="G145" s="55" t="s">
        <v>14</v>
      </c>
      <c r="H145" s="73">
        <v>100</v>
      </c>
      <c r="I145" s="56"/>
      <c r="J145" s="71">
        <f>H145*I145</f>
        <v>0</v>
      </c>
    </row>
    <row r="146" spans="1:10" ht="20.100000000000001" customHeight="1" x14ac:dyDescent="0.25">
      <c r="A146" s="125"/>
      <c r="B146" s="115"/>
      <c r="C146" s="128"/>
      <c r="D146" s="131"/>
      <c r="E146" s="120"/>
      <c r="F146" s="36"/>
      <c r="G146" s="27" t="s">
        <v>14</v>
      </c>
      <c r="H146" s="74">
        <f>H145</f>
        <v>100</v>
      </c>
      <c r="I146" s="2"/>
      <c r="J146" s="28">
        <f t="shared" ref="J146:J149" si="22">H146*I146</f>
        <v>0</v>
      </c>
    </row>
    <row r="147" spans="1:10" ht="20.100000000000001" customHeight="1" x14ac:dyDescent="0.25">
      <c r="A147" s="125"/>
      <c r="B147" s="115"/>
      <c r="C147" s="128"/>
      <c r="D147" s="131"/>
      <c r="E147" s="120"/>
      <c r="F147" s="36"/>
      <c r="G147" s="27" t="s">
        <v>14</v>
      </c>
      <c r="H147" s="74">
        <f>H145</f>
        <v>100</v>
      </c>
      <c r="I147" s="2"/>
      <c r="J147" s="28">
        <f t="shared" si="22"/>
        <v>0</v>
      </c>
    </row>
    <row r="148" spans="1:10" ht="20.100000000000001" customHeight="1" x14ac:dyDescent="0.25">
      <c r="A148" s="125"/>
      <c r="B148" s="115"/>
      <c r="C148" s="128"/>
      <c r="D148" s="131"/>
      <c r="E148" s="120"/>
      <c r="F148" s="36"/>
      <c r="G148" s="27" t="s">
        <v>14</v>
      </c>
      <c r="H148" s="74">
        <f>H145</f>
        <v>100</v>
      </c>
      <c r="I148" s="2"/>
      <c r="J148" s="28">
        <f t="shared" si="22"/>
        <v>0</v>
      </c>
    </row>
    <row r="149" spans="1:10" ht="20.100000000000001" customHeight="1" x14ac:dyDescent="0.25">
      <c r="A149" s="125"/>
      <c r="B149" s="115"/>
      <c r="C149" s="128"/>
      <c r="D149" s="131"/>
      <c r="E149" s="120"/>
      <c r="F149" s="36"/>
      <c r="G149" s="27">
        <v>50</v>
      </c>
      <c r="H149" s="74">
        <f>H145</f>
        <v>100</v>
      </c>
      <c r="I149" s="2"/>
      <c r="J149" s="28">
        <f t="shared" si="22"/>
        <v>0</v>
      </c>
    </row>
    <row r="150" spans="1:10" ht="20.100000000000001" customHeight="1" x14ac:dyDescent="0.25">
      <c r="A150" s="125"/>
      <c r="B150" s="115"/>
      <c r="C150" s="128"/>
      <c r="D150" s="131"/>
      <c r="E150" s="120"/>
      <c r="F150" s="36"/>
      <c r="G150" s="27" t="s">
        <v>14</v>
      </c>
      <c r="H150" s="74">
        <f>H145</f>
        <v>100</v>
      </c>
      <c r="I150" s="2"/>
      <c r="J150" s="28">
        <f>H150*I150</f>
        <v>0</v>
      </c>
    </row>
    <row r="151" spans="1:10" ht="20.100000000000001" customHeight="1" x14ac:dyDescent="0.25">
      <c r="A151" s="125"/>
      <c r="B151" s="115"/>
      <c r="C151" s="128"/>
      <c r="D151" s="131"/>
      <c r="E151" s="120"/>
      <c r="F151" s="36"/>
      <c r="G151" s="27" t="s">
        <v>14</v>
      </c>
      <c r="H151" s="74">
        <f>H145</f>
        <v>100</v>
      </c>
      <c r="I151" s="2"/>
      <c r="J151" s="28">
        <f>H151*I151</f>
        <v>0</v>
      </c>
    </row>
    <row r="152" spans="1:10" ht="20.100000000000001" customHeight="1" x14ac:dyDescent="0.25">
      <c r="A152" s="125"/>
      <c r="B152" s="115"/>
      <c r="C152" s="128"/>
      <c r="D152" s="131"/>
      <c r="E152" s="120"/>
      <c r="F152" s="36"/>
      <c r="G152" s="27" t="s">
        <v>14</v>
      </c>
      <c r="H152" s="74">
        <f>H145</f>
        <v>100</v>
      </c>
      <c r="I152" s="2"/>
      <c r="J152" s="28">
        <f t="shared" ref="J152" si="23">H152*I152</f>
        <v>0</v>
      </c>
    </row>
    <row r="153" spans="1:10" ht="20.100000000000001" customHeight="1" thickBot="1" x14ac:dyDescent="0.3">
      <c r="A153" s="126"/>
      <c r="B153" s="116"/>
      <c r="C153" s="129"/>
      <c r="D153" s="132"/>
      <c r="E153" s="121"/>
      <c r="F153" s="136" t="s">
        <v>4</v>
      </c>
      <c r="G153" s="136"/>
      <c r="H153" s="136"/>
      <c r="I153" s="8">
        <f>SUM(I145:I152)</f>
        <v>0</v>
      </c>
      <c r="J153" s="33">
        <f>SUM(J145:J152)</f>
        <v>0</v>
      </c>
    </row>
    <row r="154" spans="1:10" ht="20.100000000000001" customHeight="1" x14ac:dyDescent="0.25">
      <c r="A154" s="124" t="s">
        <v>7</v>
      </c>
      <c r="B154" s="114" t="s">
        <v>3</v>
      </c>
      <c r="C154" s="127" t="s">
        <v>82</v>
      </c>
      <c r="D154" s="130"/>
      <c r="E154" s="139" t="s">
        <v>85</v>
      </c>
      <c r="F154" s="80"/>
      <c r="G154" s="55" t="s">
        <v>14</v>
      </c>
      <c r="H154" s="73">
        <v>100</v>
      </c>
      <c r="I154" s="56"/>
      <c r="J154" s="71">
        <f>H154*I154</f>
        <v>0</v>
      </c>
    </row>
    <row r="155" spans="1:10" ht="20.100000000000001" customHeight="1" x14ac:dyDescent="0.25">
      <c r="A155" s="125"/>
      <c r="B155" s="115"/>
      <c r="C155" s="128"/>
      <c r="D155" s="131"/>
      <c r="E155" s="120"/>
      <c r="F155" s="36"/>
      <c r="G155" s="27" t="s">
        <v>14</v>
      </c>
      <c r="H155" s="74">
        <f>H154</f>
        <v>100</v>
      </c>
      <c r="I155" s="2"/>
      <c r="J155" s="28">
        <f t="shared" ref="J155:J158" si="24">H155*I155</f>
        <v>0</v>
      </c>
    </row>
    <row r="156" spans="1:10" ht="20.100000000000001" customHeight="1" x14ac:dyDescent="0.25">
      <c r="A156" s="125"/>
      <c r="B156" s="115"/>
      <c r="C156" s="128"/>
      <c r="D156" s="131"/>
      <c r="E156" s="120"/>
      <c r="F156" s="36"/>
      <c r="G156" s="27" t="s">
        <v>14</v>
      </c>
      <c r="H156" s="74">
        <f>H154</f>
        <v>100</v>
      </c>
      <c r="I156" s="2"/>
      <c r="J156" s="28">
        <f t="shared" si="24"/>
        <v>0</v>
      </c>
    </row>
    <row r="157" spans="1:10" ht="20.100000000000001" customHeight="1" x14ac:dyDescent="0.25">
      <c r="A157" s="125"/>
      <c r="B157" s="115"/>
      <c r="C157" s="128"/>
      <c r="D157" s="131"/>
      <c r="E157" s="120"/>
      <c r="F157" s="36"/>
      <c r="G157" s="27" t="s">
        <v>14</v>
      </c>
      <c r="H157" s="74">
        <f>H154</f>
        <v>100</v>
      </c>
      <c r="I157" s="2"/>
      <c r="J157" s="28">
        <f t="shared" si="24"/>
        <v>0</v>
      </c>
    </row>
    <row r="158" spans="1:10" ht="20.100000000000001" customHeight="1" x14ac:dyDescent="0.25">
      <c r="A158" s="125"/>
      <c r="B158" s="115"/>
      <c r="C158" s="128"/>
      <c r="D158" s="131"/>
      <c r="E158" s="120"/>
      <c r="F158" s="36"/>
      <c r="G158" s="27">
        <v>50</v>
      </c>
      <c r="H158" s="74">
        <f>H154</f>
        <v>100</v>
      </c>
      <c r="I158" s="2"/>
      <c r="J158" s="28">
        <f t="shared" si="24"/>
        <v>0</v>
      </c>
    </row>
    <row r="159" spans="1:10" ht="20.100000000000001" customHeight="1" x14ac:dyDescent="0.25">
      <c r="A159" s="125"/>
      <c r="B159" s="115"/>
      <c r="C159" s="128"/>
      <c r="D159" s="131"/>
      <c r="E159" s="120"/>
      <c r="F159" s="36"/>
      <c r="G159" s="27" t="s">
        <v>14</v>
      </c>
      <c r="H159" s="74">
        <f>H154</f>
        <v>100</v>
      </c>
      <c r="I159" s="2"/>
      <c r="J159" s="28">
        <f>H159*I159</f>
        <v>0</v>
      </c>
    </row>
    <row r="160" spans="1:10" ht="20.100000000000001" customHeight="1" x14ac:dyDescent="0.25">
      <c r="A160" s="125"/>
      <c r="B160" s="115"/>
      <c r="C160" s="128"/>
      <c r="D160" s="131"/>
      <c r="E160" s="120"/>
      <c r="F160" s="36"/>
      <c r="G160" s="27" t="s">
        <v>14</v>
      </c>
      <c r="H160" s="74">
        <f>H154</f>
        <v>100</v>
      </c>
      <c r="I160" s="2"/>
      <c r="J160" s="28">
        <f>H160*I160</f>
        <v>0</v>
      </c>
    </row>
    <row r="161" spans="1:10" ht="20.100000000000001" customHeight="1" x14ac:dyDescent="0.25">
      <c r="A161" s="125"/>
      <c r="B161" s="115"/>
      <c r="C161" s="128"/>
      <c r="D161" s="131"/>
      <c r="E161" s="120"/>
      <c r="F161" s="36"/>
      <c r="G161" s="27" t="s">
        <v>14</v>
      </c>
      <c r="H161" s="74">
        <f>H154</f>
        <v>100</v>
      </c>
      <c r="I161" s="2"/>
      <c r="J161" s="28">
        <f t="shared" ref="J161" si="25">H161*I161</f>
        <v>0</v>
      </c>
    </row>
    <row r="162" spans="1:10" ht="20.100000000000001" customHeight="1" thickBot="1" x14ac:dyDescent="0.3">
      <c r="A162" s="126"/>
      <c r="B162" s="116"/>
      <c r="C162" s="129"/>
      <c r="D162" s="132"/>
      <c r="E162" s="121"/>
      <c r="F162" s="136" t="s">
        <v>4</v>
      </c>
      <c r="G162" s="136"/>
      <c r="H162" s="136"/>
      <c r="I162" s="8">
        <f>SUM(I154:I161)</f>
        <v>0</v>
      </c>
      <c r="J162" s="33">
        <f>SUM(J154:J161)</f>
        <v>0</v>
      </c>
    </row>
    <row r="163" spans="1:10" ht="30.75" customHeight="1" thickBot="1" x14ac:dyDescent="0.3">
      <c r="A163" s="163" t="s">
        <v>86</v>
      </c>
      <c r="B163" s="164"/>
      <c r="C163" s="164"/>
      <c r="D163" s="164"/>
      <c r="E163" s="164"/>
      <c r="F163" s="164"/>
      <c r="G163" s="164"/>
      <c r="H163" s="164"/>
      <c r="I163" s="81">
        <f>I144+I153+I162</f>
        <v>0</v>
      </c>
      <c r="J163" s="82">
        <f>J144+J153+J162</f>
        <v>0</v>
      </c>
    </row>
    <row r="164" spans="1:10" ht="32.25" thickBot="1" x14ac:dyDescent="0.3">
      <c r="A164" s="177" t="s">
        <v>87</v>
      </c>
      <c r="B164" s="177"/>
      <c r="C164" s="177"/>
      <c r="D164" s="177"/>
      <c r="E164" s="177"/>
      <c r="F164" s="177"/>
      <c r="G164" s="177"/>
      <c r="H164" s="177"/>
      <c r="I164" s="177"/>
      <c r="J164" s="178"/>
    </row>
    <row r="165" spans="1:10" ht="21.95" customHeight="1" x14ac:dyDescent="0.25">
      <c r="A165" s="190" t="s">
        <v>7</v>
      </c>
      <c r="B165" s="154" t="s">
        <v>3</v>
      </c>
      <c r="C165" s="157" t="s">
        <v>88</v>
      </c>
      <c r="D165" s="157"/>
      <c r="E165" s="157" t="s">
        <v>89</v>
      </c>
      <c r="F165" s="80"/>
      <c r="G165" s="55" t="s">
        <v>14</v>
      </c>
      <c r="H165" s="73">
        <v>100</v>
      </c>
      <c r="I165" s="56"/>
      <c r="J165" s="71">
        <f t="shared" ref="J165:J172" si="26">H165*I165</f>
        <v>0</v>
      </c>
    </row>
    <row r="166" spans="1:10" ht="21.95" customHeight="1" x14ac:dyDescent="0.25">
      <c r="A166" s="191"/>
      <c r="B166" s="155"/>
      <c r="C166" s="158"/>
      <c r="D166" s="158"/>
      <c r="E166" s="158"/>
      <c r="F166" s="36"/>
      <c r="G166" s="27">
        <v>44</v>
      </c>
      <c r="H166" s="73">
        <v>100</v>
      </c>
      <c r="I166" s="2"/>
      <c r="J166" s="28">
        <f t="shared" si="26"/>
        <v>0</v>
      </c>
    </row>
    <row r="167" spans="1:10" ht="21.95" customHeight="1" x14ac:dyDescent="0.25">
      <c r="A167" s="191"/>
      <c r="B167" s="155"/>
      <c r="C167" s="158"/>
      <c r="D167" s="158"/>
      <c r="E167" s="158"/>
      <c r="F167" s="36"/>
      <c r="G167" s="27" t="s">
        <v>14</v>
      </c>
      <c r="H167" s="73">
        <v>100</v>
      </c>
      <c r="I167" s="2"/>
      <c r="J167" s="28">
        <f t="shared" si="26"/>
        <v>0</v>
      </c>
    </row>
    <row r="168" spans="1:10" ht="21.95" customHeight="1" x14ac:dyDescent="0.25">
      <c r="A168" s="191"/>
      <c r="B168" s="155"/>
      <c r="C168" s="158"/>
      <c r="D168" s="158"/>
      <c r="E168" s="158"/>
      <c r="F168" s="36"/>
      <c r="G168" s="27" t="s">
        <v>14</v>
      </c>
      <c r="H168" s="73">
        <v>100</v>
      </c>
      <c r="I168" s="2"/>
      <c r="J168" s="28">
        <f t="shared" si="26"/>
        <v>0</v>
      </c>
    </row>
    <row r="169" spans="1:10" ht="21.95" customHeight="1" x14ac:dyDescent="0.25">
      <c r="A169" s="191"/>
      <c r="B169" s="155"/>
      <c r="C169" s="158"/>
      <c r="D169" s="158"/>
      <c r="E169" s="158"/>
      <c r="F169" s="36"/>
      <c r="G169" s="27" t="s">
        <v>14</v>
      </c>
      <c r="H169" s="73">
        <v>100</v>
      </c>
      <c r="I169" s="2"/>
      <c r="J169" s="28">
        <f t="shared" si="26"/>
        <v>0</v>
      </c>
    </row>
    <row r="170" spans="1:10" ht="21.95" customHeight="1" x14ac:dyDescent="0.25">
      <c r="A170" s="191"/>
      <c r="B170" s="155"/>
      <c r="C170" s="158"/>
      <c r="D170" s="158"/>
      <c r="E170" s="158"/>
      <c r="F170" s="36"/>
      <c r="G170" s="27" t="s">
        <v>14</v>
      </c>
      <c r="H170" s="73">
        <v>100</v>
      </c>
      <c r="I170" s="2"/>
      <c r="J170" s="28">
        <f t="shared" si="26"/>
        <v>0</v>
      </c>
    </row>
    <row r="171" spans="1:10" ht="21.75" customHeight="1" x14ac:dyDescent="0.25">
      <c r="A171" s="191"/>
      <c r="B171" s="155"/>
      <c r="C171" s="158"/>
      <c r="D171" s="158"/>
      <c r="E171" s="158"/>
      <c r="F171" s="36"/>
      <c r="G171" s="27" t="s">
        <v>14</v>
      </c>
      <c r="H171" s="73">
        <v>100</v>
      </c>
      <c r="I171" s="2"/>
      <c r="J171" s="28">
        <f t="shared" si="26"/>
        <v>0</v>
      </c>
    </row>
    <row r="172" spans="1:10" ht="21.75" customHeight="1" x14ac:dyDescent="0.25">
      <c r="A172" s="191"/>
      <c r="B172" s="155"/>
      <c r="C172" s="158"/>
      <c r="D172" s="158"/>
      <c r="E172" s="158"/>
      <c r="F172" s="36"/>
      <c r="G172" s="27" t="s">
        <v>14</v>
      </c>
      <c r="H172" s="73">
        <v>100</v>
      </c>
      <c r="I172" s="2"/>
      <c r="J172" s="28">
        <f t="shared" si="26"/>
        <v>0</v>
      </c>
    </row>
    <row r="173" spans="1:10" ht="21" customHeight="1" thickBot="1" x14ac:dyDescent="0.3">
      <c r="A173" s="192"/>
      <c r="B173" s="156"/>
      <c r="C173" s="159"/>
      <c r="D173" s="159"/>
      <c r="E173" s="159"/>
      <c r="F173" s="160" t="s">
        <v>4</v>
      </c>
      <c r="G173" s="161"/>
      <c r="H173" s="162"/>
      <c r="I173" s="8">
        <f>SUM(I165:I172)</f>
        <v>0</v>
      </c>
      <c r="J173" s="33">
        <f>SUM(J165:J172)</f>
        <v>0</v>
      </c>
    </row>
    <row r="174" spans="1:10" ht="21.95" customHeight="1" x14ac:dyDescent="0.25">
      <c r="A174" s="190" t="s">
        <v>7</v>
      </c>
      <c r="B174" s="154" t="s">
        <v>3</v>
      </c>
      <c r="C174" s="157" t="s">
        <v>88</v>
      </c>
      <c r="D174" s="157"/>
      <c r="E174" s="157" t="s">
        <v>90</v>
      </c>
      <c r="F174" s="80"/>
      <c r="G174" s="55" t="s">
        <v>14</v>
      </c>
      <c r="H174" s="73">
        <v>100</v>
      </c>
      <c r="I174" s="56"/>
      <c r="J174" s="71">
        <f t="shared" ref="J174:J181" si="27">H174*I174</f>
        <v>0</v>
      </c>
    </row>
    <row r="175" spans="1:10" ht="21.95" customHeight="1" x14ac:dyDescent="0.25">
      <c r="A175" s="191"/>
      <c r="B175" s="155"/>
      <c r="C175" s="158"/>
      <c r="D175" s="158"/>
      <c r="E175" s="158"/>
      <c r="F175" s="36"/>
      <c r="G175" s="27">
        <v>44</v>
      </c>
      <c r="H175" s="74">
        <f>H174</f>
        <v>100</v>
      </c>
      <c r="I175" s="2"/>
      <c r="J175" s="28">
        <f t="shared" si="27"/>
        <v>0</v>
      </c>
    </row>
    <row r="176" spans="1:10" ht="21.95" customHeight="1" x14ac:dyDescent="0.25">
      <c r="A176" s="191"/>
      <c r="B176" s="155"/>
      <c r="C176" s="158"/>
      <c r="D176" s="158"/>
      <c r="E176" s="158"/>
      <c r="F176" s="36"/>
      <c r="G176" s="27" t="s">
        <v>14</v>
      </c>
      <c r="H176" s="74">
        <f>H174</f>
        <v>100</v>
      </c>
      <c r="I176" s="2"/>
      <c r="J176" s="28">
        <f t="shared" si="27"/>
        <v>0</v>
      </c>
    </row>
    <row r="177" spans="1:10" ht="21.95" customHeight="1" x14ac:dyDescent="0.25">
      <c r="A177" s="191"/>
      <c r="B177" s="155"/>
      <c r="C177" s="158"/>
      <c r="D177" s="158"/>
      <c r="E177" s="158"/>
      <c r="F177" s="36"/>
      <c r="G177" s="27" t="s">
        <v>14</v>
      </c>
      <c r="H177" s="74">
        <f>H174</f>
        <v>100</v>
      </c>
      <c r="I177" s="2"/>
      <c r="J177" s="28">
        <f t="shared" si="27"/>
        <v>0</v>
      </c>
    </row>
    <row r="178" spans="1:10" ht="21.95" customHeight="1" x14ac:dyDescent="0.25">
      <c r="A178" s="191"/>
      <c r="B178" s="155"/>
      <c r="C178" s="158"/>
      <c r="D178" s="158"/>
      <c r="E178" s="158"/>
      <c r="F178" s="36"/>
      <c r="G178" s="27" t="s">
        <v>14</v>
      </c>
      <c r="H178" s="74">
        <f>H174</f>
        <v>100</v>
      </c>
      <c r="I178" s="2"/>
      <c r="J178" s="28">
        <f t="shared" si="27"/>
        <v>0</v>
      </c>
    </row>
    <row r="179" spans="1:10" ht="21.95" customHeight="1" x14ac:dyDescent="0.25">
      <c r="A179" s="191"/>
      <c r="B179" s="155"/>
      <c r="C179" s="158"/>
      <c r="D179" s="158"/>
      <c r="E179" s="158"/>
      <c r="F179" s="36"/>
      <c r="G179" s="27" t="s">
        <v>14</v>
      </c>
      <c r="H179" s="74">
        <f>H174</f>
        <v>100</v>
      </c>
      <c r="I179" s="2"/>
      <c r="J179" s="28">
        <f t="shared" si="27"/>
        <v>0</v>
      </c>
    </row>
    <row r="180" spans="1:10" ht="21.75" customHeight="1" x14ac:dyDescent="0.25">
      <c r="A180" s="191"/>
      <c r="B180" s="155"/>
      <c r="C180" s="158"/>
      <c r="D180" s="158"/>
      <c r="E180" s="158"/>
      <c r="F180" s="36"/>
      <c r="G180" s="27" t="s">
        <v>14</v>
      </c>
      <c r="H180" s="74">
        <f>H174</f>
        <v>100</v>
      </c>
      <c r="I180" s="2"/>
      <c r="J180" s="28">
        <f t="shared" si="27"/>
        <v>0</v>
      </c>
    </row>
    <row r="181" spans="1:10" ht="21.75" customHeight="1" x14ac:dyDescent="0.25">
      <c r="A181" s="191"/>
      <c r="B181" s="155"/>
      <c r="C181" s="158"/>
      <c r="D181" s="158"/>
      <c r="E181" s="158"/>
      <c r="F181" s="36"/>
      <c r="G181" s="27" t="s">
        <v>14</v>
      </c>
      <c r="H181" s="74">
        <f>H174</f>
        <v>100</v>
      </c>
      <c r="I181" s="2"/>
      <c r="J181" s="28">
        <f t="shared" si="27"/>
        <v>0</v>
      </c>
    </row>
    <row r="182" spans="1:10" ht="21" customHeight="1" thickBot="1" x14ac:dyDescent="0.3">
      <c r="A182" s="192"/>
      <c r="B182" s="156"/>
      <c r="C182" s="159"/>
      <c r="D182" s="159"/>
      <c r="E182" s="159"/>
      <c r="F182" s="160" t="s">
        <v>4</v>
      </c>
      <c r="G182" s="161"/>
      <c r="H182" s="162"/>
      <c r="I182" s="8">
        <f>SUM(I174:I181)</f>
        <v>0</v>
      </c>
      <c r="J182" s="33">
        <f>SUM(J174:J181)</f>
        <v>0</v>
      </c>
    </row>
    <row r="183" spans="1:10" ht="21.95" customHeight="1" x14ac:dyDescent="0.25">
      <c r="A183" s="190" t="s">
        <v>7</v>
      </c>
      <c r="B183" s="154" t="s">
        <v>3</v>
      </c>
      <c r="C183" s="157" t="s">
        <v>88</v>
      </c>
      <c r="D183" s="157"/>
      <c r="E183" s="157" t="s">
        <v>91</v>
      </c>
      <c r="F183" s="80"/>
      <c r="G183" s="55" t="s">
        <v>14</v>
      </c>
      <c r="H183" s="73">
        <v>100</v>
      </c>
      <c r="I183" s="56"/>
      <c r="J183" s="71">
        <f t="shared" ref="J183:J190" si="28">H183*I183</f>
        <v>0</v>
      </c>
    </row>
    <row r="184" spans="1:10" ht="21.95" customHeight="1" x14ac:dyDescent="0.25">
      <c r="A184" s="191"/>
      <c r="B184" s="155"/>
      <c r="C184" s="158"/>
      <c r="D184" s="158"/>
      <c r="E184" s="158"/>
      <c r="F184" s="36"/>
      <c r="G184" s="27">
        <v>44</v>
      </c>
      <c r="H184" s="74">
        <f>H183</f>
        <v>100</v>
      </c>
      <c r="I184" s="2"/>
      <c r="J184" s="28">
        <f t="shared" si="28"/>
        <v>0</v>
      </c>
    </row>
    <row r="185" spans="1:10" ht="21.95" customHeight="1" x14ac:dyDescent="0.25">
      <c r="A185" s="191"/>
      <c r="B185" s="155"/>
      <c r="C185" s="158"/>
      <c r="D185" s="158"/>
      <c r="E185" s="158"/>
      <c r="F185" s="36"/>
      <c r="G185" s="27" t="s">
        <v>14</v>
      </c>
      <c r="H185" s="74">
        <f>H183</f>
        <v>100</v>
      </c>
      <c r="I185" s="2"/>
      <c r="J185" s="28">
        <f t="shared" si="28"/>
        <v>0</v>
      </c>
    </row>
    <row r="186" spans="1:10" ht="21.95" customHeight="1" x14ac:dyDescent="0.25">
      <c r="A186" s="191"/>
      <c r="B186" s="155"/>
      <c r="C186" s="158"/>
      <c r="D186" s="158"/>
      <c r="E186" s="158"/>
      <c r="F186" s="36"/>
      <c r="G186" s="27" t="s">
        <v>14</v>
      </c>
      <c r="H186" s="74">
        <f>H183</f>
        <v>100</v>
      </c>
      <c r="I186" s="2"/>
      <c r="J186" s="28">
        <f t="shared" si="28"/>
        <v>0</v>
      </c>
    </row>
    <row r="187" spans="1:10" ht="21.95" customHeight="1" x14ac:dyDescent="0.25">
      <c r="A187" s="191"/>
      <c r="B187" s="155"/>
      <c r="C187" s="158"/>
      <c r="D187" s="158"/>
      <c r="E187" s="158"/>
      <c r="F187" s="36"/>
      <c r="G187" s="27" t="s">
        <v>14</v>
      </c>
      <c r="H187" s="74">
        <f>H183</f>
        <v>100</v>
      </c>
      <c r="I187" s="2"/>
      <c r="J187" s="28">
        <f t="shared" si="28"/>
        <v>0</v>
      </c>
    </row>
    <row r="188" spans="1:10" ht="21.95" customHeight="1" x14ac:dyDescent="0.25">
      <c r="A188" s="191"/>
      <c r="B188" s="155"/>
      <c r="C188" s="158"/>
      <c r="D188" s="158"/>
      <c r="E188" s="158"/>
      <c r="F188" s="36"/>
      <c r="G188" s="27" t="s">
        <v>14</v>
      </c>
      <c r="H188" s="74">
        <f>H183</f>
        <v>100</v>
      </c>
      <c r="I188" s="2"/>
      <c r="J188" s="28">
        <f t="shared" si="28"/>
        <v>0</v>
      </c>
    </row>
    <row r="189" spans="1:10" ht="21.75" customHeight="1" x14ac:dyDescent="0.25">
      <c r="A189" s="191"/>
      <c r="B189" s="155"/>
      <c r="C189" s="158"/>
      <c r="D189" s="158"/>
      <c r="E189" s="158"/>
      <c r="F189" s="36"/>
      <c r="G189" s="27" t="s">
        <v>14</v>
      </c>
      <c r="H189" s="74">
        <f>H183</f>
        <v>100</v>
      </c>
      <c r="I189" s="2"/>
      <c r="J189" s="28">
        <f t="shared" si="28"/>
        <v>0</v>
      </c>
    </row>
    <row r="190" spans="1:10" ht="21.75" customHeight="1" x14ac:dyDescent="0.25">
      <c r="A190" s="191"/>
      <c r="B190" s="155"/>
      <c r="C190" s="158"/>
      <c r="D190" s="158"/>
      <c r="E190" s="158"/>
      <c r="F190" s="36"/>
      <c r="G190" s="27" t="s">
        <v>14</v>
      </c>
      <c r="H190" s="74">
        <f>H183</f>
        <v>100</v>
      </c>
      <c r="I190" s="2"/>
      <c r="J190" s="28">
        <f t="shared" si="28"/>
        <v>0</v>
      </c>
    </row>
    <row r="191" spans="1:10" ht="21" customHeight="1" thickBot="1" x14ac:dyDescent="0.3">
      <c r="A191" s="192"/>
      <c r="B191" s="156"/>
      <c r="C191" s="159"/>
      <c r="D191" s="159"/>
      <c r="E191" s="159"/>
      <c r="F191" s="160" t="s">
        <v>4</v>
      </c>
      <c r="G191" s="161"/>
      <c r="H191" s="162"/>
      <c r="I191" s="8">
        <f>SUM(I183:I190)</f>
        <v>0</v>
      </c>
      <c r="J191" s="33">
        <f>SUM(J183:J190)</f>
        <v>0</v>
      </c>
    </row>
    <row r="192" spans="1:10" ht="21.95" customHeight="1" x14ac:dyDescent="0.25">
      <c r="A192" s="190" t="s">
        <v>7</v>
      </c>
      <c r="B192" s="154" t="s">
        <v>3</v>
      </c>
      <c r="C192" s="157" t="s">
        <v>88</v>
      </c>
      <c r="D192" s="157"/>
      <c r="E192" s="157" t="s">
        <v>92</v>
      </c>
      <c r="F192" s="80"/>
      <c r="G192" s="55">
        <v>42</v>
      </c>
      <c r="H192" s="73">
        <v>100</v>
      </c>
      <c r="I192" s="56"/>
      <c r="J192" s="71">
        <f t="shared" ref="J192:J199" si="29">H192*I192</f>
        <v>0</v>
      </c>
    </row>
    <row r="193" spans="1:10" ht="21.95" customHeight="1" x14ac:dyDescent="0.25">
      <c r="A193" s="191"/>
      <c r="B193" s="155"/>
      <c r="C193" s="158"/>
      <c r="D193" s="158"/>
      <c r="E193" s="158"/>
      <c r="F193" s="36"/>
      <c r="G193" s="27" t="s">
        <v>14</v>
      </c>
      <c r="H193" s="73">
        <v>100</v>
      </c>
      <c r="I193" s="2"/>
      <c r="J193" s="28">
        <f t="shared" si="29"/>
        <v>0</v>
      </c>
    </row>
    <row r="194" spans="1:10" ht="21.95" customHeight="1" x14ac:dyDescent="0.25">
      <c r="A194" s="191"/>
      <c r="B194" s="155"/>
      <c r="C194" s="158"/>
      <c r="D194" s="158"/>
      <c r="E194" s="158"/>
      <c r="F194" s="36"/>
      <c r="G194" s="27" t="s">
        <v>14</v>
      </c>
      <c r="H194" s="73">
        <v>100</v>
      </c>
      <c r="I194" s="2"/>
      <c r="J194" s="28">
        <f t="shared" si="29"/>
        <v>0</v>
      </c>
    </row>
    <row r="195" spans="1:10" ht="21.95" customHeight="1" x14ac:dyDescent="0.25">
      <c r="A195" s="191"/>
      <c r="B195" s="155"/>
      <c r="C195" s="158"/>
      <c r="D195" s="158"/>
      <c r="E195" s="158"/>
      <c r="F195" s="36"/>
      <c r="G195" s="27" t="s">
        <v>14</v>
      </c>
      <c r="H195" s="73">
        <v>100</v>
      </c>
      <c r="I195" s="2"/>
      <c r="J195" s="28">
        <f t="shared" si="29"/>
        <v>0</v>
      </c>
    </row>
    <row r="196" spans="1:10" ht="21.95" customHeight="1" x14ac:dyDescent="0.25">
      <c r="A196" s="191"/>
      <c r="B196" s="155"/>
      <c r="C196" s="158"/>
      <c r="D196" s="158"/>
      <c r="E196" s="158"/>
      <c r="F196" s="36"/>
      <c r="G196" s="27" t="s">
        <v>14</v>
      </c>
      <c r="H196" s="73">
        <v>100</v>
      </c>
      <c r="I196" s="2"/>
      <c r="J196" s="28">
        <f t="shared" si="29"/>
        <v>0</v>
      </c>
    </row>
    <row r="197" spans="1:10" ht="21.95" customHeight="1" x14ac:dyDescent="0.25">
      <c r="A197" s="191"/>
      <c r="B197" s="155"/>
      <c r="C197" s="158"/>
      <c r="D197" s="158"/>
      <c r="E197" s="158"/>
      <c r="F197" s="36"/>
      <c r="G197" s="27" t="s">
        <v>14</v>
      </c>
      <c r="H197" s="73">
        <v>100</v>
      </c>
      <c r="I197" s="2"/>
      <c r="J197" s="28">
        <f t="shared" si="29"/>
        <v>0</v>
      </c>
    </row>
    <row r="198" spans="1:10" ht="21.75" customHeight="1" x14ac:dyDescent="0.25">
      <c r="A198" s="191"/>
      <c r="B198" s="155"/>
      <c r="C198" s="158"/>
      <c r="D198" s="158"/>
      <c r="E198" s="158"/>
      <c r="F198" s="36"/>
      <c r="G198" s="27" t="s">
        <v>14</v>
      </c>
      <c r="H198" s="73">
        <v>100</v>
      </c>
      <c r="I198" s="2"/>
      <c r="J198" s="28">
        <f t="shared" si="29"/>
        <v>0</v>
      </c>
    </row>
    <row r="199" spans="1:10" ht="21.75" customHeight="1" x14ac:dyDescent="0.25">
      <c r="A199" s="191"/>
      <c r="B199" s="155"/>
      <c r="C199" s="158"/>
      <c r="D199" s="158"/>
      <c r="E199" s="158"/>
      <c r="F199" s="36"/>
      <c r="G199" s="27" t="s">
        <v>14</v>
      </c>
      <c r="H199" s="73">
        <v>100</v>
      </c>
      <c r="I199" s="2"/>
      <c r="J199" s="28">
        <f t="shared" si="29"/>
        <v>0</v>
      </c>
    </row>
    <row r="200" spans="1:10" ht="21" customHeight="1" thickBot="1" x14ac:dyDescent="0.3">
      <c r="A200" s="192"/>
      <c r="B200" s="156"/>
      <c r="C200" s="159"/>
      <c r="D200" s="159"/>
      <c r="E200" s="159"/>
      <c r="F200" s="160" t="s">
        <v>4</v>
      </c>
      <c r="G200" s="161"/>
      <c r="H200" s="162"/>
      <c r="I200" s="8">
        <f>SUM(I192:I199)</f>
        <v>0</v>
      </c>
      <c r="J200" s="33">
        <f>SUM(J192:J199)</f>
        <v>0</v>
      </c>
    </row>
    <row r="201" spans="1:10" ht="21.95" customHeight="1" x14ac:dyDescent="0.25">
      <c r="A201" s="190" t="s">
        <v>7</v>
      </c>
      <c r="B201" s="154" t="s">
        <v>3</v>
      </c>
      <c r="C201" s="157" t="s">
        <v>88</v>
      </c>
      <c r="D201" s="157"/>
      <c r="E201" s="157" t="s">
        <v>93</v>
      </c>
      <c r="F201" s="80"/>
      <c r="G201" s="55">
        <v>42</v>
      </c>
      <c r="H201" s="73">
        <v>100</v>
      </c>
      <c r="I201" s="56"/>
      <c r="J201" s="71">
        <f t="shared" ref="J201:J208" si="30">H201*I201</f>
        <v>0</v>
      </c>
    </row>
    <row r="202" spans="1:10" ht="21.95" customHeight="1" x14ac:dyDescent="0.25">
      <c r="A202" s="191"/>
      <c r="B202" s="155"/>
      <c r="C202" s="158"/>
      <c r="D202" s="158"/>
      <c r="E202" s="158"/>
      <c r="F202" s="36"/>
      <c r="G202" s="27">
        <v>44</v>
      </c>
      <c r="H202" s="74">
        <f>H201</f>
        <v>100</v>
      </c>
      <c r="I202" s="2"/>
      <c r="J202" s="28">
        <f t="shared" si="30"/>
        <v>0</v>
      </c>
    </row>
    <row r="203" spans="1:10" ht="21.95" customHeight="1" x14ac:dyDescent="0.25">
      <c r="A203" s="191"/>
      <c r="B203" s="155"/>
      <c r="C203" s="158"/>
      <c r="D203" s="158"/>
      <c r="E203" s="158"/>
      <c r="F203" s="36"/>
      <c r="G203" s="27" t="s">
        <v>14</v>
      </c>
      <c r="H203" s="74">
        <f>H201</f>
        <v>100</v>
      </c>
      <c r="I203" s="2"/>
      <c r="J203" s="28">
        <f t="shared" si="30"/>
        <v>0</v>
      </c>
    </row>
    <row r="204" spans="1:10" ht="21.95" customHeight="1" x14ac:dyDescent="0.25">
      <c r="A204" s="191"/>
      <c r="B204" s="155"/>
      <c r="C204" s="158"/>
      <c r="D204" s="158"/>
      <c r="E204" s="158"/>
      <c r="F204" s="36"/>
      <c r="G204" s="27" t="s">
        <v>14</v>
      </c>
      <c r="H204" s="74">
        <f>H201</f>
        <v>100</v>
      </c>
      <c r="I204" s="2"/>
      <c r="J204" s="28">
        <f t="shared" si="30"/>
        <v>0</v>
      </c>
    </row>
    <row r="205" spans="1:10" ht="21.95" customHeight="1" x14ac:dyDescent="0.25">
      <c r="A205" s="191"/>
      <c r="B205" s="155"/>
      <c r="C205" s="158"/>
      <c r="D205" s="158"/>
      <c r="E205" s="158"/>
      <c r="F205" s="36"/>
      <c r="G205" s="27" t="s">
        <v>14</v>
      </c>
      <c r="H205" s="74">
        <f>H201</f>
        <v>100</v>
      </c>
      <c r="I205" s="2"/>
      <c r="J205" s="28">
        <f t="shared" si="30"/>
        <v>0</v>
      </c>
    </row>
    <row r="206" spans="1:10" ht="21.95" customHeight="1" x14ac:dyDescent="0.25">
      <c r="A206" s="191"/>
      <c r="B206" s="155"/>
      <c r="C206" s="158"/>
      <c r="D206" s="158"/>
      <c r="E206" s="158"/>
      <c r="F206" s="36"/>
      <c r="G206" s="27" t="s">
        <v>14</v>
      </c>
      <c r="H206" s="74">
        <f>H201</f>
        <v>100</v>
      </c>
      <c r="I206" s="2"/>
      <c r="J206" s="28">
        <f t="shared" si="30"/>
        <v>0</v>
      </c>
    </row>
    <row r="207" spans="1:10" ht="21.75" customHeight="1" x14ac:dyDescent="0.25">
      <c r="A207" s="191"/>
      <c r="B207" s="155"/>
      <c r="C207" s="158"/>
      <c r="D207" s="158"/>
      <c r="E207" s="158"/>
      <c r="F207" s="36"/>
      <c r="G207" s="27" t="s">
        <v>14</v>
      </c>
      <c r="H207" s="74">
        <f>H201</f>
        <v>100</v>
      </c>
      <c r="I207" s="2"/>
      <c r="J207" s="28">
        <f t="shared" si="30"/>
        <v>0</v>
      </c>
    </row>
    <row r="208" spans="1:10" ht="21.75" customHeight="1" x14ac:dyDescent="0.25">
      <c r="A208" s="191"/>
      <c r="B208" s="155"/>
      <c r="C208" s="158"/>
      <c r="D208" s="158"/>
      <c r="E208" s="158"/>
      <c r="F208" s="36"/>
      <c r="G208" s="27" t="s">
        <v>14</v>
      </c>
      <c r="H208" s="74">
        <f>H201</f>
        <v>100</v>
      </c>
      <c r="I208" s="2"/>
      <c r="J208" s="28">
        <f t="shared" si="30"/>
        <v>0</v>
      </c>
    </row>
    <row r="209" spans="1:10" ht="21" customHeight="1" thickBot="1" x14ac:dyDescent="0.3">
      <c r="A209" s="192"/>
      <c r="B209" s="156"/>
      <c r="C209" s="159"/>
      <c r="D209" s="159"/>
      <c r="E209" s="159"/>
      <c r="F209" s="160" t="s">
        <v>4</v>
      </c>
      <c r="G209" s="161"/>
      <c r="H209" s="162"/>
      <c r="I209" s="8">
        <f>SUM(I201:I208)</f>
        <v>0</v>
      </c>
      <c r="J209" s="33">
        <f>SUM(J201:J208)</f>
        <v>0</v>
      </c>
    </row>
    <row r="210" spans="1:10" ht="30.75" customHeight="1" thickBot="1" x14ac:dyDescent="0.3">
      <c r="A210" s="163" t="s">
        <v>94</v>
      </c>
      <c r="B210" s="164"/>
      <c r="C210" s="164"/>
      <c r="D210" s="164"/>
      <c r="E210" s="164"/>
      <c r="F210" s="164"/>
      <c r="G210" s="164"/>
      <c r="H210" s="164"/>
      <c r="I210" s="81">
        <f>I209+I200+I191+I182+I173</f>
        <v>0</v>
      </c>
      <c r="J210" s="82">
        <f>J209+J200+J191+J182+J173</f>
        <v>0</v>
      </c>
    </row>
    <row r="211" spans="1:10" ht="44.25" customHeight="1" thickBot="1" x14ac:dyDescent="0.3">
      <c r="A211" s="165" t="s">
        <v>96</v>
      </c>
      <c r="B211" s="165"/>
      <c r="C211" s="165"/>
      <c r="D211" s="165"/>
      <c r="E211" s="165"/>
      <c r="F211" s="165"/>
      <c r="G211" s="165"/>
      <c r="H211" s="165"/>
      <c r="I211" s="165"/>
      <c r="J211" s="166"/>
    </row>
    <row r="212" spans="1:10" ht="27.95" customHeight="1" thickBot="1" x14ac:dyDescent="0.3">
      <c r="A212" s="144" t="s">
        <v>7</v>
      </c>
      <c r="B212" s="118" t="s">
        <v>3</v>
      </c>
      <c r="C212" s="147" t="s">
        <v>97</v>
      </c>
      <c r="D212" s="147"/>
      <c r="E212" s="147" t="s">
        <v>98</v>
      </c>
      <c r="F212" s="35"/>
      <c r="G212" s="25">
        <v>42</v>
      </c>
      <c r="H212" s="31">
        <v>100</v>
      </c>
      <c r="I212" s="1"/>
      <c r="J212" s="26">
        <f t="shared" ref="J212:J219" si="31">H212*I212</f>
        <v>0</v>
      </c>
    </row>
    <row r="213" spans="1:10" ht="27.95" customHeight="1" thickBot="1" x14ac:dyDescent="0.3">
      <c r="A213" s="125"/>
      <c r="B213" s="115"/>
      <c r="C213" s="128"/>
      <c r="D213" s="128"/>
      <c r="E213" s="128"/>
      <c r="F213" s="36"/>
      <c r="G213" s="27" t="s">
        <v>14</v>
      </c>
      <c r="H213" s="31">
        <v>100</v>
      </c>
      <c r="I213" s="2"/>
      <c r="J213" s="28">
        <f t="shared" si="31"/>
        <v>0</v>
      </c>
    </row>
    <row r="214" spans="1:10" ht="27.95" customHeight="1" thickBot="1" x14ac:dyDescent="0.3">
      <c r="A214" s="125"/>
      <c r="B214" s="115"/>
      <c r="C214" s="128"/>
      <c r="D214" s="128"/>
      <c r="E214" s="128"/>
      <c r="F214" s="36"/>
      <c r="G214" s="27" t="s">
        <v>14</v>
      </c>
      <c r="H214" s="31">
        <v>100</v>
      </c>
      <c r="I214" s="2"/>
      <c r="J214" s="28">
        <f t="shared" si="31"/>
        <v>0</v>
      </c>
    </row>
    <row r="215" spans="1:10" ht="27.95" customHeight="1" thickBot="1" x14ac:dyDescent="0.3">
      <c r="A215" s="125"/>
      <c r="B215" s="115"/>
      <c r="C215" s="128"/>
      <c r="D215" s="128"/>
      <c r="E215" s="128"/>
      <c r="F215" s="36"/>
      <c r="G215" s="27" t="s">
        <v>14</v>
      </c>
      <c r="H215" s="31">
        <v>100</v>
      </c>
      <c r="I215" s="2"/>
      <c r="J215" s="28">
        <f t="shared" si="31"/>
        <v>0</v>
      </c>
    </row>
    <row r="216" spans="1:10" ht="27.95" customHeight="1" thickBot="1" x14ac:dyDescent="0.3">
      <c r="A216" s="125"/>
      <c r="B216" s="115"/>
      <c r="C216" s="128"/>
      <c r="D216" s="128"/>
      <c r="E216" s="128"/>
      <c r="F216" s="36"/>
      <c r="G216" s="27" t="s">
        <v>14</v>
      </c>
      <c r="H216" s="31">
        <v>100</v>
      </c>
      <c r="I216" s="2"/>
      <c r="J216" s="28">
        <f t="shared" si="31"/>
        <v>0</v>
      </c>
    </row>
    <row r="217" spans="1:10" ht="27.95" customHeight="1" thickBot="1" x14ac:dyDescent="0.3">
      <c r="A217" s="125"/>
      <c r="B217" s="115"/>
      <c r="C217" s="128"/>
      <c r="D217" s="128"/>
      <c r="E217" s="128"/>
      <c r="F217" s="36"/>
      <c r="G217" s="27" t="s">
        <v>14</v>
      </c>
      <c r="H217" s="31">
        <v>100</v>
      </c>
      <c r="I217" s="2"/>
      <c r="J217" s="28">
        <f t="shared" si="31"/>
        <v>0</v>
      </c>
    </row>
    <row r="218" spans="1:10" ht="27.95" customHeight="1" thickBot="1" x14ac:dyDescent="0.3">
      <c r="A218" s="125"/>
      <c r="B218" s="115"/>
      <c r="C218" s="128"/>
      <c r="D218" s="128"/>
      <c r="E218" s="128"/>
      <c r="F218" s="36"/>
      <c r="G218" s="27" t="s">
        <v>14</v>
      </c>
      <c r="H218" s="31">
        <v>100</v>
      </c>
      <c r="I218" s="2"/>
      <c r="J218" s="28">
        <f t="shared" si="31"/>
        <v>0</v>
      </c>
    </row>
    <row r="219" spans="1:10" ht="27.95" customHeight="1" x14ac:dyDescent="0.25">
      <c r="A219" s="125"/>
      <c r="B219" s="115"/>
      <c r="C219" s="128"/>
      <c r="D219" s="128"/>
      <c r="E219" s="128"/>
      <c r="F219" s="36"/>
      <c r="G219" s="27" t="s">
        <v>14</v>
      </c>
      <c r="H219" s="31">
        <v>100</v>
      </c>
      <c r="I219" s="2"/>
      <c r="J219" s="28">
        <f t="shared" si="31"/>
        <v>0</v>
      </c>
    </row>
    <row r="220" spans="1:10" ht="27.95" customHeight="1" thickBot="1" x14ac:dyDescent="0.3">
      <c r="A220" s="145"/>
      <c r="B220" s="146"/>
      <c r="C220" s="148"/>
      <c r="D220" s="148"/>
      <c r="E220" s="148"/>
      <c r="F220" s="117" t="s">
        <v>4</v>
      </c>
      <c r="G220" s="117"/>
      <c r="H220" s="117"/>
      <c r="I220" s="76">
        <f>SUM(I212:I219)</f>
        <v>0</v>
      </c>
      <c r="J220" s="77">
        <f>SUM(J212:J219)</f>
        <v>0</v>
      </c>
    </row>
    <row r="221" spans="1:10" ht="27.95" customHeight="1" thickBot="1" x14ac:dyDescent="0.3">
      <c r="A221" s="144" t="s">
        <v>7</v>
      </c>
      <c r="B221" s="118" t="s">
        <v>3</v>
      </c>
      <c r="C221" s="147" t="s">
        <v>97</v>
      </c>
      <c r="D221" s="147"/>
      <c r="E221" s="147" t="s">
        <v>99</v>
      </c>
      <c r="F221" s="35"/>
      <c r="G221" s="25">
        <v>42</v>
      </c>
      <c r="H221" s="31">
        <v>100</v>
      </c>
      <c r="I221" s="1"/>
      <c r="J221" s="26">
        <f t="shared" ref="J221:J228" si="32">H221*I221</f>
        <v>0</v>
      </c>
    </row>
    <row r="222" spans="1:10" ht="27.95" customHeight="1" thickBot="1" x14ac:dyDescent="0.3">
      <c r="A222" s="125"/>
      <c r="B222" s="115"/>
      <c r="C222" s="128"/>
      <c r="D222" s="128"/>
      <c r="E222" s="128"/>
      <c r="F222" s="36"/>
      <c r="G222" s="27" t="s">
        <v>14</v>
      </c>
      <c r="H222" s="31">
        <v>100</v>
      </c>
      <c r="I222" s="2"/>
      <c r="J222" s="28">
        <f t="shared" si="32"/>
        <v>0</v>
      </c>
    </row>
    <row r="223" spans="1:10" ht="27.95" customHeight="1" thickBot="1" x14ac:dyDescent="0.3">
      <c r="A223" s="125"/>
      <c r="B223" s="115"/>
      <c r="C223" s="128"/>
      <c r="D223" s="128"/>
      <c r="E223" s="128"/>
      <c r="F223" s="36"/>
      <c r="G223" s="27" t="s">
        <v>14</v>
      </c>
      <c r="H223" s="31">
        <v>100</v>
      </c>
      <c r="I223" s="2"/>
      <c r="J223" s="28">
        <f t="shared" si="32"/>
        <v>0</v>
      </c>
    </row>
    <row r="224" spans="1:10" ht="27.95" customHeight="1" thickBot="1" x14ac:dyDescent="0.3">
      <c r="A224" s="125"/>
      <c r="B224" s="115"/>
      <c r="C224" s="128"/>
      <c r="D224" s="128"/>
      <c r="E224" s="128"/>
      <c r="F224" s="36"/>
      <c r="G224" s="27" t="s">
        <v>14</v>
      </c>
      <c r="H224" s="31">
        <v>100</v>
      </c>
      <c r="I224" s="2"/>
      <c r="J224" s="28">
        <f t="shared" si="32"/>
        <v>0</v>
      </c>
    </row>
    <row r="225" spans="1:10" ht="27.95" customHeight="1" thickBot="1" x14ac:dyDescent="0.3">
      <c r="A225" s="125"/>
      <c r="B225" s="115"/>
      <c r="C225" s="128"/>
      <c r="D225" s="128"/>
      <c r="E225" s="128"/>
      <c r="F225" s="36"/>
      <c r="G225" s="27" t="s">
        <v>14</v>
      </c>
      <c r="H225" s="31">
        <v>100</v>
      </c>
      <c r="I225" s="2"/>
      <c r="J225" s="28">
        <f t="shared" si="32"/>
        <v>0</v>
      </c>
    </row>
    <row r="226" spans="1:10" ht="27.95" customHeight="1" thickBot="1" x14ac:dyDescent="0.3">
      <c r="A226" s="125"/>
      <c r="B226" s="115"/>
      <c r="C226" s="128"/>
      <c r="D226" s="128"/>
      <c r="E226" s="128"/>
      <c r="F226" s="36"/>
      <c r="G226" s="27" t="s">
        <v>14</v>
      </c>
      <c r="H226" s="31">
        <v>100</v>
      </c>
      <c r="I226" s="2"/>
      <c r="J226" s="28">
        <f t="shared" si="32"/>
        <v>0</v>
      </c>
    </row>
    <row r="227" spans="1:10" ht="27.95" customHeight="1" thickBot="1" x14ac:dyDescent="0.3">
      <c r="A227" s="125"/>
      <c r="B227" s="115"/>
      <c r="C227" s="128"/>
      <c r="D227" s="128"/>
      <c r="E227" s="128"/>
      <c r="F227" s="36"/>
      <c r="G227" s="27" t="s">
        <v>14</v>
      </c>
      <c r="H227" s="31">
        <v>100</v>
      </c>
      <c r="I227" s="2"/>
      <c r="J227" s="28">
        <f t="shared" si="32"/>
        <v>0</v>
      </c>
    </row>
    <row r="228" spans="1:10" ht="27.95" customHeight="1" x14ac:dyDescent="0.25">
      <c r="A228" s="125"/>
      <c r="B228" s="115"/>
      <c r="C228" s="128"/>
      <c r="D228" s="128"/>
      <c r="E228" s="128"/>
      <c r="F228" s="36"/>
      <c r="G228" s="27" t="s">
        <v>14</v>
      </c>
      <c r="H228" s="31">
        <v>100</v>
      </c>
      <c r="I228" s="2"/>
      <c r="J228" s="28">
        <f t="shared" si="32"/>
        <v>0</v>
      </c>
    </row>
    <row r="229" spans="1:10" ht="27.95" customHeight="1" thickBot="1" x14ac:dyDescent="0.3">
      <c r="A229" s="145"/>
      <c r="B229" s="146"/>
      <c r="C229" s="148"/>
      <c r="D229" s="148"/>
      <c r="E229" s="148"/>
      <c r="F229" s="117" t="s">
        <v>4</v>
      </c>
      <c r="G229" s="117"/>
      <c r="H229" s="117"/>
      <c r="I229" s="76">
        <f>SUM(I221:I228)</f>
        <v>0</v>
      </c>
      <c r="J229" s="77">
        <f>SUM(J221:J228)</f>
        <v>0</v>
      </c>
    </row>
    <row r="230" spans="1:10" ht="27.95" customHeight="1" thickBot="1" x14ac:dyDescent="0.3">
      <c r="A230" s="144" t="s">
        <v>7</v>
      </c>
      <c r="B230" s="118" t="s">
        <v>3</v>
      </c>
      <c r="C230" s="147" t="s">
        <v>97</v>
      </c>
      <c r="D230" s="147"/>
      <c r="E230" s="147" t="s">
        <v>100</v>
      </c>
      <c r="F230" s="35"/>
      <c r="G230" s="25">
        <v>42</v>
      </c>
      <c r="H230" s="31">
        <v>100</v>
      </c>
      <c r="I230" s="1"/>
      <c r="J230" s="26">
        <f t="shared" ref="J230:J237" si="33">H230*I230</f>
        <v>0</v>
      </c>
    </row>
    <row r="231" spans="1:10" ht="27.95" customHeight="1" thickBot="1" x14ac:dyDescent="0.3">
      <c r="A231" s="125"/>
      <c r="B231" s="115"/>
      <c r="C231" s="128"/>
      <c r="D231" s="128"/>
      <c r="E231" s="128"/>
      <c r="F231" s="36"/>
      <c r="G231" s="27" t="s">
        <v>14</v>
      </c>
      <c r="H231" s="31">
        <v>100</v>
      </c>
      <c r="I231" s="2"/>
      <c r="J231" s="28">
        <f t="shared" si="33"/>
        <v>0</v>
      </c>
    </row>
    <row r="232" spans="1:10" ht="27.95" customHeight="1" thickBot="1" x14ac:dyDescent="0.3">
      <c r="A232" s="125"/>
      <c r="B232" s="115"/>
      <c r="C232" s="128"/>
      <c r="D232" s="128"/>
      <c r="E232" s="128"/>
      <c r="F232" s="36"/>
      <c r="G232" s="27" t="s">
        <v>14</v>
      </c>
      <c r="H232" s="31">
        <v>100</v>
      </c>
      <c r="I232" s="2"/>
      <c r="J232" s="28">
        <f t="shared" si="33"/>
        <v>0</v>
      </c>
    </row>
    <row r="233" spans="1:10" ht="27.95" customHeight="1" thickBot="1" x14ac:dyDescent="0.3">
      <c r="A233" s="125"/>
      <c r="B233" s="115"/>
      <c r="C233" s="128"/>
      <c r="D233" s="128"/>
      <c r="E233" s="128"/>
      <c r="F233" s="36"/>
      <c r="G233" s="27" t="s">
        <v>14</v>
      </c>
      <c r="H233" s="31">
        <v>100</v>
      </c>
      <c r="I233" s="2"/>
      <c r="J233" s="28">
        <f>H233*I233</f>
        <v>0</v>
      </c>
    </row>
    <row r="234" spans="1:10" ht="27.95" customHeight="1" thickBot="1" x14ac:dyDescent="0.3">
      <c r="A234" s="125"/>
      <c r="B234" s="115"/>
      <c r="C234" s="128"/>
      <c r="D234" s="128"/>
      <c r="E234" s="128"/>
      <c r="F234" s="36"/>
      <c r="G234" s="27" t="s">
        <v>14</v>
      </c>
      <c r="H234" s="31">
        <v>100</v>
      </c>
      <c r="I234" s="2"/>
      <c r="J234" s="28">
        <f t="shared" si="33"/>
        <v>0</v>
      </c>
    </row>
    <row r="235" spans="1:10" ht="27.95" customHeight="1" thickBot="1" x14ac:dyDescent="0.3">
      <c r="A235" s="125"/>
      <c r="B235" s="115"/>
      <c r="C235" s="128"/>
      <c r="D235" s="128"/>
      <c r="E235" s="128"/>
      <c r="F235" s="36"/>
      <c r="G235" s="27" t="s">
        <v>14</v>
      </c>
      <c r="H235" s="31">
        <v>100</v>
      </c>
      <c r="I235" s="2"/>
      <c r="J235" s="28">
        <f t="shared" si="33"/>
        <v>0</v>
      </c>
    </row>
    <row r="236" spans="1:10" ht="27.95" customHeight="1" thickBot="1" x14ac:dyDescent="0.3">
      <c r="A236" s="125"/>
      <c r="B236" s="115"/>
      <c r="C236" s="128"/>
      <c r="D236" s="128"/>
      <c r="E236" s="128"/>
      <c r="F236" s="36"/>
      <c r="G236" s="27" t="s">
        <v>14</v>
      </c>
      <c r="H236" s="31">
        <v>100</v>
      </c>
      <c r="I236" s="2"/>
      <c r="J236" s="28">
        <f t="shared" si="33"/>
        <v>0</v>
      </c>
    </row>
    <row r="237" spans="1:10" ht="27.95" customHeight="1" x14ac:dyDescent="0.25">
      <c r="A237" s="125"/>
      <c r="B237" s="115"/>
      <c r="C237" s="128"/>
      <c r="D237" s="128"/>
      <c r="E237" s="128"/>
      <c r="F237" s="36"/>
      <c r="G237" s="27" t="s">
        <v>14</v>
      </c>
      <c r="H237" s="31">
        <v>100</v>
      </c>
      <c r="I237" s="2"/>
      <c r="J237" s="28">
        <f t="shared" si="33"/>
        <v>0</v>
      </c>
    </row>
    <row r="238" spans="1:10" ht="27.95" customHeight="1" x14ac:dyDescent="0.25">
      <c r="A238" s="145"/>
      <c r="B238" s="146"/>
      <c r="C238" s="148"/>
      <c r="D238" s="148"/>
      <c r="E238" s="148"/>
      <c r="F238" s="117" t="s">
        <v>4</v>
      </c>
      <c r="G238" s="117"/>
      <c r="H238" s="117"/>
      <c r="I238" s="76">
        <f>SUM(I230:I237)</f>
        <v>0</v>
      </c>
      <c r="J238" s="77">
        <f>SUM(J230:J237)</f>
        <v>0</v>
      </c>
    </row>
    <row r="239" spans="1:10" ht="30.75" customHeight="1" thickBot="1" x14ac:dyDescent="0.3">
      <c r="A239" s="167" t="s">
        <v>101</v>
      </c>
      <c r="B239" s="168"/>
      <c r="C239" s="168"/>
      <c r="D239" s="168"/>
      <c r="E239" s="168"/>
      <c r="F239" s="168"/>
      <c r="G239" s="168"/>
      <c r="H239" s="168"/>
      <c r="I239" s="110">
        <f>+I220+I229+I238</f>
        <v>0</v>
      </c>
      <c r="J239" s="111">
        <f>+J220+J229+J238</f>
        <v>0</v>
      </c>
    </row>
    <row r="240" spans="1:10" ht="44.25" customHeight="1" thickBot="1" x14ac:dyDescent="0.3">
      <c r="A240" s="165" t="s">
        <v>54</v>
      </c>
      <c r="B240" s="165"/>
      <c r="C240" s="165"/>
      <c r="D240" s="165"/>
      <c r="E240" s="165"/>
      <c r="F240" s="165"/>
      <c r="G240" s="165"/>
      <c r="H240" s="165"/>
      <c r="I240" s="165"/>
      <c r="J240" s="166"/>
    </row>
    <row r="241" spans="1:11" ht="24.95" customHeight="1" thickBot="1" x14ac:dyDescent="0.3">
      <c r="A241" s="144" t="s">
        <v>7</v>
      </c>
      <c r="B241" s="118" t="s">
        <v>3</v>
      </c>
      <c r="C241" s="147" t="s">
        <v>55</v>
      </c>
      <c r="D241" s="147"/>
      <c r="E241" s="147" t="s">
        <v>56</v>
      </c>
      <c r="F241" s="75">
        <v>197</v>
      </c>
      <c r="G241" s="25">
        <v>42</v>
      </c>
      <c r="H241" s="31">
        <v>60</v>
      </c>
      <c r="I241" s="1"/>
      <c r="J241" s="26">
        <f t="shared" ref="J241:J248" si="34">H241*I241</f>
        <v>0</v>
      </c>
      <c r="K241" s="72"/>
    </row>
    <row r="242" spans="1:11" ht="24.95" customHeight="1" thickBot="1" x14ac:dyDescent="0.3">
      <c r="A242" s="125"/>
      <c r="B242" s="115"/>
      <c r="C242" s="128"/>
      <c r="D242" s="128"/>
      <c r="E242" s="128"/>
      <c r="F242" s="36"/>
      <c r="G242" s="27" t="s">
        <v>14</v>
      </c>
      <c r="H242" s="31">
        <v>60</v>
      </c>
      <c r="I242" s="2"/>
      <c r="J242" s="28">
        <f t="shared" si="34"/>
        <v>0</v>
      </c>
    </row>
    <row r="243" spans="1:11" ht="24.95" customHeight="1" thickBot="1" x14ac:dyDescent="0.3">
      <c r="A243" s="125"/>
      <c r="B243" s="115"/>
      <c r="C243" s="128"/>
      <c r="D243" s="128"/>
      <c r="E243" s="128"/>
      <c r="F243" s="36"/>
      <c r="G243" s="27" t="s">
        <v>14</v>
      </c>
      <c r="H243" s="31">
        <v>60</v>
      </c>
      <c r="I243" s="2"/>
      <c r="J243" s="28">
        <f t="shared" si="34"/>
        <v>0</v>
      </c>
    </row>
    <row r="244" spans="1:11" ht="24.95" customHeight="1" thickBot="1" x14ac:dyDescent="0.3">
      <c r="A244" s="125"/>
      <c r="B244" s="115"/>
      <c r="C244" s="128"/>
      <c r="D244" s="128"/>
      <c r="E244" s="128"/>
      <c r="F244" s="36"/>
      <c r="G244" s="27" t="s">
        <v>14</v>
      </c>
      <c r="H244" s="31">
        <v>60</v>
      </c>
      <c r="I244" s="2"/>
      <c r="J244" s="28">
        <f t="shared" si="34"/>
        <v>0</v>
      </c>
    </row>
    <row r="245" spans="1:11" ht="24.95" customHeight="1" thickBot="1" x14ac:dyDescent="0.3">
      <c r="A245" s="125"/>
      <c r="B245" s="115"/>
      <c r="C245" s="128"/>
      <c r="D245" s="128"/>
      <c r="E245" s="128"/>
      <c r="F245" s="36"/>
      <c r="G245" s="27" t="s">
        <v>14</v>
      </c>
      <c r="H245" s="31">
        <v>60</v>
      </c>
      <c r="I245" s="2"/>
      <c r="J245" s="28">
        <f t="shared" si="34"/>
        <v>0</v>
      </c>
    </row>
    <row r="246" spans="1:11" ht="24.95" customHeight="1" thickBot="1" x14ac:dyDescent="0.3">
      <c r="A246" s="125"/>
      <c r="B246" s="115"/>
      <c r="C246" s="128"/>
      <c r="D246" s="128"/>
      <c r="E246" s="128"/>
      <c r="F246" s="36"/>
      <c r="G246" s="27" t="s">
        <v>14</v>
      </c>
      <c r="H246" s="31">
        <v>60</v>
      </c>
      <c r="I246" s="2"/>
      <c r="J246" s="28">
        <f t="shared" si="34"/>
        <v>0</v>
      </c>
    </row>
    <row r="247" spans="1:11" ht="24.95" customHeight="1" thickBot="1" x14ac:dyDescent="0.3">
      <c r="A247" s="125"/>
      <c r="B247" s="115"/>
      <c r="C247" s="128"/>
      <c r="D247" s="128"/>
      <c r="E247" s="128"/>
      <c r="F247" s="36"/>
      <c r="G247" s="27" t="s">
        <v>14</v>
      </c>
      <c r="H247" s="31">
        <v>60</v>
      </c>
      <c r="I247" s="2"/>
      <c r="J247" s="28">
        <f t="shared" si="34"/>
        <v>0</v>
      </c>
    </row>
    <row r="248" spans="1:11" ht="24.95" customHeight="1" x14ac:dyDescent="0.25">
      <c r="A248" s="125"/>
      <c r="B248" s="115"/>
      <c r="C248" s="128"/>
      <c r="D248" s="128"/>
      <c r="E248" s="128"/>
      <c r="F248" s="36"/>
      <c r="G248" s="27" t="s">
        <v>14</v>
      </c>
      <c r="H248" s="31">
        <v>60</v>
      </c>
      <c r="I248" s="2"/>
      <c r="J248" s="28">
        <f t="shared" si="34"/>
        <v>0</v>
      </c>
    </row>
    <row r="249" spans="1:11" ht="24.95" customHeight="1" thickBot="1" x14ac:dyDescent="0.3">
      <c r="A249" s="126"/>
      <c r="B249" s="116"/>
      <c r="C249" s="129"/>
      <c r="D249" s="129"/>
      <c r="E249" s="129"/>
      <c r="F249" s="136" t="s">
        <v>4</v>
      </c>
      <c r="G249" s="136"/>
      <c r="H249" s="136"/>
      <c r="I249" s="8">
        <f>SUM(I241:I248)</f>
        <v>0</v>
      </c>
      <c r="J249" s="33">
        <f>SUM(J241:J248)</f>
        <v>0</v>
      </c>
    </row>
    <row r="250" spans="1:11" ht="24.95" customHeight="1" x14ac:dyDescent="0.25">
      <c r="A250" s="124" t="s">
        <v>7</v>
      </c>
      <c r="B250" s="114" t="s">
        <v>3</v>
      </c>
      <c r="C250" s="127" t="s">
        <v>55</v>
      </c>
      <c r="D250" s="127"/>
      <c r="E250" s="127" t="s">
        <v>57</v>
      </c>
      <c r="F250" s="80"/>
      <c r="G250" s="55">
        <v>42</v>
      </c>
      <c r="H250" s="73">
        <v>60</v>
      </c>
      <c r="I250" s="56"/>
      <c r="J250" s="71">
        <f t="shared" ref="J250:J257" si="35">H250*I250</f>
        <v>0</v>
      </c>
    </row>
    <row r="251" spans="1:11" ht="24.95" customHeight="1" x14ac:dyDescent="0.25">
      <c r="A251" s="125"/>
      <c r="B251" s="115"/>
      <c r="C251" s="128"/>
      <c r="D251" s="128"/>
      <c r="E251" s="128"/>
      <c r="F251" s="36"/>
      <c r="G251" s="27" t="s">
        <v>14</v>
      </c>
      <c r="H251" s="73">
        <v>60</v>
      </c>
      <c r="I251" s="2"/>
      <c r="J251" s="28">
        <f t="shared" si="35"/>
        <v>0</v>
      </c>
    </row>
    <row r="252" spans="1:11" ht="24.95" customHeight="1" x14ac:dyDescent="0.25">
      <c r="A252" s="125"/>
      <c r="B252" s="115"/>
      <c r="C252" s="128"/>
      <c r="D252" s="128"/>
      <c r="E252" s="128"/>
      <c r="F252" s="36"/>
      <c r="G252" s="27" t="s">
        <v>14</v>
      </c>
      <c r="H252" s="73">
        <v>60</v>
      </c>
      <c r="I252" s="2"/>
      <c r="J252" s="28">
        <f t="shared" si="35"/>
        <v>0</v>
      </c>
    </row>
    <row r="253" spans="1:11" ht="24.95" customHeight="1" x14ac:dyDescent="0.25">
      <c r="A253" s="125"/>
      <c r="B253" s="115"/>
      <c r="C253" s="128"/>
      <c r="D253" s="128"/>
      <c r="E253" s="128"/>
      <c r="F253" s="36"/>
      <c r="G253" s="27" t="s">
        <v>14</v>
      </c>
      <c r="H253" s="73">
        <v>60</v>
      </c>
      <c r="I253" s="2"/>
      <c r="J253" s="28">
        <f t="shared" si="35"/>
        <v>0</v>
      </c>
    </row>
    <row r="254" spans="1:11" ht="24.95" customHeight="1" x14ac:dyDescent="0.25">
      <c r="A254" s="125"/>
      <c r="B254" s="115"/>
      <c r="C254" s="128"/>
      <c r="D254" s="128"/>
      <c r="E254" s="128"/>
      <c r="F254" s="36"/>
      <c r="G254" s="27" t="s">
        <v>14</v>
      </c>
      <c r="H254" s="73">
        <v>60</v>
      </c>
      <c r="I254" s="2"/>
      <c r="J254" s="28">
        <f t="shared" si="35"/>
        <v>0</v>
      </c>
    </row>
    <row r="255" spans="1:11" ht="24.95" customHeight="1" x14ac:dyDescent="0.25">
      <c r="A255" s="125"/>
      <c r="B255" s="115"/>
      <c r="C255" s="128"/>
      <c r="D255" s="128"/>
      <c r="E255" s="128"/>
      <c r="F255" s="36"/>
      <c r="G255" s="27" t="s">
        <v>14</v>
      </c>
      <c r="H255" s="73">
        <v>60</v>
      </c>
      <c r="I255" s="2"/>
      <c r="J255" s="28">
        <f t="shared" si="35"/>
        <v>0</v>
      </c>
    </row>
    <row r="256" spans="1:11" ht="24.95" customHeight="1" x14ac:dyDescent="0.25">
      <c r="A256" s="125"/>
      <c r="B256" s="115"/>
      <c r="C256" s="128"/>
      <c r="D256" s="128"/>
      <c r="E256" s="128"/>
      <c r="F256" s="36"/>
      <c r="G256" s="27" t="s">
        <v>14</v>
      </c>
      <c r="H256" s="73">
        <v>60</v>
      </c>
      <c r="I256" s="2"/>
      <c r="J256" s="28">
        <f t="shared" si="35"/>
        <v>0</v>
      </c>
    </row>
    <row r="257" spans="1:10" ht="24.95" customHeight="1" x14ac:dyDescent="0.25">
      <c r="A257" s="125"/>
      <c r="B257" s="115"/>
      <c r="C257" s="128"/>
      <c r="D257" s="128"/>
      <c r="E257" s="128"/>
      <c r="F257" s="36"/>
      <c r="G257" s="27" t="s">
        <v>14</v>
      </c>
      <c r="H257" s="73">
        <v>60</v>
      </c>
      <c r="I257" s="2"/>
      <c r="J257" s="28">
        <f t="shared" si="35"/>
        <v>0</v>
      </c>
    </row>
    <row r="258" spans="1:10" ht="24.95" customHeight="1" thickBot="1" x14ac:dyDescent="0.3">
      <c r="A258" s="145"/>
      <c r="B258" s="146"/>
      <c r="C258" s="148"/>
      <c r="D258" s="148"/>
      <c r="E258" s="148"/>
      <c r="F258" s="117" t="s">
        <v>4</v>
      </c>
      <c r="G258" s="117"/>
      <c r="H258" s="117"/>
      <c r="I258" s="76">
        <f>SUM(I250:I257)</f>
        <v>0</v>
      </c>
      <c r="J258" s="77">
        <f>SUM(J250:J257)</f>
        <v>0</v>
      </c>
    </row>
    <row r="259" spans="1:10" ht="24.95" customHeight="1" thickBot="1" x14ac:dyDescent="0.3">
      <c r="A259" s="144" t="s">
        <v>7</v>
      </c>
      <c r="B259" s="118" t="s">
        <v>3</v>
      </c>
      <c r="C259" s="147" t="s">
        <v>55</v>
      </c>
      <c r="D259" s="147"/>
      <c r="E259" s="147" t="s">
        <v>58</v>
      </c>
      <c r="F259" s="35"/>
      <c r="G259" s="25">
        <v>42</v>
      </c>
      <c r="H259" s="31">
        <v>60</v>
      </c>
      <c r="I259" s="1"/>
      <c r="J259" s="26">
        <f t="shared" ref="J259:J266" si="36">H259*I259</f>
        <v>0</v>
      </c>
    </row>
    <row r="260" spans="1:10" ht="24.95" customHeight="1" thickBot="1" x14ac:dyDescent="0.3">
      <c r="A260" s="125"/>
      <c r="B260" s="115"/>
      <c r="C260" s="128"/>
      <c r="D260" s="128"/>
      <c r="E260" s="128"/>
      <c r="F260" s="36"/>
      <c r="G260" s="27" t="s">
        <v>14</v>
      </c>
      <c r="H260" s="31">
        <v>60</v>
      </c>
      <c r="I260" s="2"/>
      <c r="J260" s="28">
        <f t="shared" si="36"/>
        <v>0</v>
      </c>
    </row>
    <row r="261" spans="1:10" ht="24.95" customHeight="1" thickBot="1" x14ac:dyDescent="0.3">
      <c r="A261" s="125"/>
      <c r="B261" s="115"/>
      <c r="C261" s="128"/>
      <c r="D261" s="128"/>
      <c r="E261" s="128"/>
      <c r="F261" s="36"/>
      <c r="G261" s="27" t="s">
        <v>14</v>
      </c>
      <c r="H261" s="31">
        <v>60</v>
      </c>
      <c r="I261" s="2"/>
      <c r="J261" s="28">
        <f t="shared" si="36"/>
        <v>0</v>
      </c>
    </row>
    <row r="262" spans="1:10" ht="24.95" customHeight="1" thickBot="1" x14ac:dyDescent="0.3">
      <c r="A262" s="125"/>
      <c r="B262" s="115"/>
      <c r="C262" s="128"/>
      <c r="D262" s="128"/>
      <c r="E262" s="128"/>
      <c r="F262" s="36"/>
      <c r="G262" s="27" t="s">
        <v>14</v>
      </c>
      <c r="H262" s="31">
        <v>60</v>
      </c>
      <c r="I262" s="2"/>
      <c r="J262" s="28">
        <f t="shared" si="36"/>
        <v>0</v>
      </c>
    </row>
    <row r="263" spans="1:10" ht="24.95" customHeight="1" thickBot="1" x14ac:dyDescent="0.3">
      <c r="A263" s="125"/>
      <c r="B263" s="115"/>
      <c r="C263" s="128"/>
      <c r="D263" s="128"/>
      <c r="E263" s="128"/>
      <c r="F263" s="36"/>
      <c r="G263" s="27" t="s">
        <v>14</v>
      </c>
      <c r="H263" s="31">
        <v>60</v>
      </c>
      <c r="I263" s="2"/>
      <c r="J263" s="28">
        <f t="shared" si="36"/>
        <v>0</v>
      </c>
    </row>
    <row r="264" spans="1:10" ht="24.95" customHeight="1" thickBot="1" x14ac:dyDescent="0.3">
      <c r="A264" s="125"/>
      <c r="B264" s="115"/>
      <c r="C264" s="128"/>
      <c r="D264" s="128"/>
      <c r="E264" s="128"/>
      <c r="F264" s="36"/>
      <c r="G264" s="27" t="s">
        <v>14</v>
      </c>
      <c r="H264" s="31">
        <v>60</v>
      </c>
      <c r="I264" s="2"/>
      <c r="J264" s="28">
        <f t="shared" si="36"/>
        <v>0</v>
      </c>
    </row>
    <row r="265" spans="1:10" ht="24.95" customHeight="1" thickBot="1" x14ac:dyDescent="0.3">
      <c r="A265" s="125"/>
      <c r="B265" s="115"/>
      <c r="C265" s="128"/>
      <c r="D265" s="128"/>
      <c r="E265" s="128"/>
      <c r="F265" s="36"/>
      <c r="G265" s="27" t="s">
        <v>14</v>
      </c>
      <c r="H265" s="31">
        <v>60</v>
      </c>
      <c r="I265" s="2"/>
      <c r="J265" s="28">
        <f t="shared" si="36"/>
        <v>0</v>
      </c>
    </row>
    <row r="266" spans="1:10" ht="24.95" customHeight="1" x14ac:dyDescent="0.25">
      <c r="A266" s="125"/>
      <c r="B266" s="115"/>
      <c r="C266" s="128"/>
      <c r="D266" s="128"/>
      <c r="E266" s="128"/>
      <c r="F266" s="36"/>
      <c r="G266" s="27" t="s">
        <v>14</v>
      </c>
      <c r="H266" s="31">
        <v>60</v>
      </c>
      <c r="I266" s="2"/>
      <c r="J266" s="28">
        <f t="shared" si="36"/>
        <v>0</v>
      </c>
    </row>
    <row r="267" spans="1:10" ht="24.95" customHeight="1" thickBot="1" x14ac:dyDescent="0.3">
      <c r="A267" s="145"/>
      <c r="B267" s="146"/>
      <c r="C267" s="148"/>
      <c r="D267" s="148"/>
      <c r="E267" s="148"/>
      <c r="F267" s="117" t="s">
        <v>4</v>
      </c>
      <c r="G267" s="117"/>
      <c r="H267" s="117"/>
      <c r="I267" s="76">
        <f>SUM(I259:I266)</f>
        <v>0</v>
      </c>
      <c r="J267" s="77">
        <f>SUM(J259:J266)</f>
        <v>0</v>
      </c>
    </row>
    <row r="268" spans="1:10" ht="24.95" customHeight="1" thickBot="1" x14ac:dyDescent="0.3">
      <c r="A268" s="144" t="s">
        <v>7</v>
      </c>
      <c r="B268" s="118" t="s">
        <v>3</v>
      </c>
      <c r="C268" s="147" t="s">
        <v>55</v>
      </c>
      <c r="D268" s="147"/>
      <c r="E268" s="147" t="s">
        <v>59</v>
      </c>
      <c r="F268" s="35"/>
      <c r="G268" s="25">
        <v>42</v>
      </c>
      <c r="H268" s="31">
        <v>60</v>
      </c>
      <c r="I268" s="1"/>
      <c r="J268" s="26">
        <f t="shared" ref="J268:J275" si="37">H268*I268</f>
        <v>0</v>
      </c>
    </row>
    <row r="269" spans="1:10" ht="24.95" customHeight="1" thickBot="1" x14ac:dyDescent="0.3">
      <c r="A269" s="125"/>
      <c r="B269" s="115"/>
      <c r="C269" s="128"/>
      <c r="D269" s="128"/>
      <c r="E269" s="128"/>
      <c r="F269" s="36"/>
      <c r="G269" s="27" t="s">
        <v>14</v>
      </c>
      <c r="H269" s="31">
        <v>60</v>
      </c>
      <c r="I269" s="2"/>
      <c r="J269" s="28">
        <f t="shared" si="37"/>
        <v>0</v>
      </c>
    </row>
    <row r="270" spans="1:10" ht="24.95" customHeight="1" thickBot="1" x14ac:dyDescent="0.3">
      <c r="A270" s="125"/>
      <c r="B270" s="115"/>
      <c r="C270" s="128"/>
      <c r="D270" s="128"/>
      <c r="E270" s="128"/>
      <c r="F270" s="36"/>
      <c r="G270" s="27" t="s">
        <v>14</v>
      </c>
      <c r="H270" s="31">
        <v>60</v>
      </c>
      <c r="I270" s="2"/>
      <c r="J270" s="28">
        <f t="shared" si="37"/>
        <v>0</v>
      </c>
    </row>
    <row r="271" spans="1:10" ht="24.95" customHeight="1" thickBot="1" x14ac:dyDescent="0.3">
      <c r="A271" s="125"/>
      <c r="B271" s="115"/>
      <c r="C271" s="128"/>
      <c r="D271" s="128"/>
      <c r="E271" s="128"/>
      <c r="F271" s="36"/>
      <c r="G271" s="27" t="s">
        <v>14</v>
      </c>
      <c r="H271" s="31">
        <v>60</v>
      </c>
      <c r="I271" s="2"/>
      <c r="J271" s="28">
        <f t="shared" si="37"/>
        <v>0</v>
      </c>
    </row>
    <row r="272" spans="1:10" ht="24.95" customHeight="1" thickBot="1" x14ac:dyDescent="0.3">
      <c r="A272" s="125"/>
      <c r="B272" s="115"/>
      <c r="C272" s="128"/>
      <c r="D272" s="128"/>
      <c r="E272" s="128"/>
      <c r="F272" s="36"/>
      <c r="G272" s="27" t="s">
        <v>14</v>
      </c>
      <c r="H272" s="31">
        <v>60</v>
      </c>
      <c r="I272" s="2"/>
      <c r="J272" s="28">
        <f t="shared" si="37"/>
        <v>0</v>
      </c>
    </row>
    <row r="273" spans="1:14" ht="24.95" customHeight="1" thickBot="1" x14ac:dyDescent="0.3">
      <c r="A273" s="125"/>
      <c r="B273" s="115"/>
      <c r="C273" s="128"/>
      <c r="D273" s="128"/>
      <c r="E273" s="128"/>
      <c r="F273" s="36"/>
      <c r="G273" s="27" t="s">
        <v>14</v>
      </c>
      <c r="H273" s="31">
        <v>60</v>
      </c>
      <c r="I273" s="2"/>
      <c r="J273" s="28">
        <f t="shared" si="37"/>
        <v>0</v>
      </c>
    </row>
    <row r="274" spans="1:14" ht="24.95" customHeight="1" thickBot="1" x14ac:dyDescent="0.3">
      <c r="A274" s="125"/>
      <c r="B274" s="115"/>
      <c r="C274" s="128"/>
      <c r="D274" s="128"/>
      <c r="E274" s="128"/>
      <c r="F274" s="36"/>
      <c r="G274" s="27" t="s">
        <v>14</v>
      </c>
      <c r="H274" s="31">
        <v>60</v>
      </c>
      <c r="I274" s="2"/>
      <c r="J274" s="28">
        <f t="shared" si="37"/>
        <v>0</v>
      </c>
    </row>
    <row r="275" spans="1:14" ht="24.95" customHeight="1" x14ac:dyDescent="0.25">
      <c r="A275" s="125"/>
      <c r="B275" s="115"/>
      <c r="C275" s="128"/>
      <c r="D275" s="128"/>
      <c r="E275" s="128"/>
      <c r="F275" s="36"/>
      <c r="G275" s="27" t="s">
        <v>14</v>
      </c>
      <c r="H275" s="31">
        <v>60</v>
      </c>
      <c r="I275" s="2"/>
      <c r="J275" s="28">
        <f t="shared" si="37"/>
        <v>0</v>
      </c>
    </row>
    <row r="276" spans="1:14" ht="24.95" customHeight="1" x14ac:dyDescent="0.25">
      <c r="A276" s="145"/>
      <c r="B276" s="146"/>
      <c r="C276" s="148"/>
      <c r="D276" s="148"/>
      <c r="E276" s="148"/>
      <c r="F276" s="117" t="s">
        <v>4</v>
      </c>
      <c r="G276" s="117"/>
      <c r="H276" s="117"/>
      <c r="I276" s="76">
        <f>SUM(I268:I275)</f>
        <v>0</v>
      </c>
      <c r="J276" s="77">
        <f>SUM(J268:J275)</f>
        <v>0</v>
      </c>
    </row>
    <row r="277" spans="1:14" ht="30.75" customHeight="1" thickBot="1" x14ac:dyDescent="0.3">
      <c r="A277" s="193" t="s">
        <v>60</v>
      </c>
      <c r="B277" s="193"/>
      <c r="C277" s="193"/>
      <c r="D277" s="193"/>
      <c r="E277" s="193"/>
      <c r="F277" s="193"/>
      <c r="G277" s="193"/>
      <c r="H277" s="193"/>
      <c r="I277" s="104">
        <f>I249+I258+I267+I276</f>
        <v>0</v>
      </c>
      <c r="J277" s="105">
        <f>J249+J258+J267+J276</f>
        <v>0</v>
      </c>
    </row>
    <row r="278" spans="1:14" ht="39.75" customHeight="1" thickBot="1" x14ac:dyDescent="0.3">
      <c r="A278" s="142" t="s">
        <v>103</v>
      </c>
      <c r="B278" s="142"/>
      <c r="C278" s="142"/>
      <c r="D278" s="142"/>
      <c r="E278" s="142"/>
      <c r="F278" s="142"/>
      <c r="G278" s="142"/>
      <c r="H278" s="142"/>
      <c r="I278" s="142"/>
      <c r="J278" s="143"/>
      <c r="K278" s="10"/>
      <c r="L278" s="10"/>
      <c r="M278" s="17"/>
      <c r="N278" s="10"/>
    </row>
    <row r="279" spans="1:14" ht="20.100000000000001" customHeight="1" x14ac:dyDescent="0.25">
      <c r="A279" s="124" t="s">
        <v>7</v>
      </c>
      <c r="B279" s="114" t="s">
        <v>3</v>
      </c>
      <c r="C279" s="127" t="s">
        <v>104</v>
      </c>
      <c r="D279" s="114"/>
      <c r="E279" s="127" t="s">
        <v>105</v>
      </c>
      <c r="F279" s="112"/>
      <c r="G279" s="55" t="s">
        <v>14</v>
      </c>
      <c r="H279" s="84">
        <v>250</v>
      </c>
      <c r="I279" s="56"/>
      <c r="J279" s="71">
        <f>H279*I279</f>
        <v>0</v>
      </c>
    </row>
    <row r="280" spans="1:14" ht="20.100000000000001" customHeight="1" x14ac:dyDescent="0.25">
      <c r="A280" s="125"/>
      <c r="B280" s="115"/>
      <c r="C280" s="128"/>
      <c r="D280" s="115"/>
      <c r="E280" s="128"/>
      <c r="F280" s="113"/>
      <c r="G280" s="27">
        <v>44</v>
      </c>
      <c r="H280" s="60">
        <f>H279</f>
        <v>250</v>
      </c>
      <c r="I280" s="2"/>
      <c r="J280" s="28">
        <f t="shared" ref="J280:J286" si="38">H280*I280</f>
        <v>0</v>
      </c>
    </row>
    <row r="281" spans="1:14" ht="20.100000000000001" customHeight="1" x14ac:dyDescent="0.25">
      <c r="A281" s="125"/>
      <c r="B281" s="115"/>
      <c r="C281" s="128"/>
      <c r="D281" s="115"/>
      <c r="E281" s="128"/>
      <c r="F281" s="113"/>
      <c r="G281" s="27">
        <v>46</v>
      </c>
      <c r="H281" s="60">
        <f>H279</f>
        <v>250</v>
      </c>
      <c r="I281" s="2"/>
      <c r="J281" s="28">
        <f t="shared" si="38"/>
        <v>0</v>
      </c>
    </row>
    <row r="282" spans="1:14" ht="20.100000000000001" customHeight="1" x14ac:dyDescent="0.25">
      <c r="A282" s="125"/>
      <c r="B282" s="115"/>
      <c r="C282" s="128"/>
      <c r="D282" s="115"/>
      <c r="E282" s="128"/>
      <c r="F282" s="113"/>
      <c r="G282" s="27" t="s">
        <v>14</v>
      </c>
      <c r="H282" s="60">
        <f>H279</f>
        <v>250</v>
      </c>
      <c r="I282" s="2"/>
      <c r="J282" s="28">
        <f t="shared" si="38"/>
        <v>0</v>
      </c>
    </row>
    <row r="283" spans="1:14" ht="20.100000000000001" customHeight="1" x14ac:dyDescent="0.25">
      <c r="A283" s="125"/>
      <c r="B283" s="115"/>
      <c r="C283" s="128"/>
      <c r="D283" s="115"/>
      <c r="E283" s="128"/>
      <c r="F283" s="113"/>
      <c r="G283" s="27" t="s">
        <v>14</v>
      </c>
      <c r="H283" s="60">
        <f>H279</f>
        <v>250</v>
      </c>
      <c r="I283" s="2"/>
      <c r="J283" s="28">
        <f t="shared" si="38"/>
        <v>0</v>
      </c>
    </row>
    <row r="284" spans="1:14" ht="20.100000000000001" customHeight="1" x14ac:dyDescent="0.25">
      <c r="A284" s="125"/>
      <c r="B284" s="115"/>
      <c r="C284" s="128"/>
      <c r="D284" s="115"/>
      <c r="E284" s="128"/>
      <c r="F284" s="113"/>
      <c r="G284" s="27" t="s">
        <v>14</v>
      </c>
      <c r="H284" s="60">
        <f>H279</f>
        <v>250</v>
      </c>
      <c r="I284" s="2"/>
      <c r="J284" s="28">
        <f t="shared" si="38"/>
        <v>0</v>
      </c>
    </row>
    <row r="285" spans="1:14" ht="20.100000000000001" customHeight="1" x14ac:dyDescent="0.25">
      <c r="A285" s="125"/>
      <c r="B285" s="115"/>
      <c r="C285" s="128"/>
      <c r="D285" s="115"/>
      <c r="E285" s="128"/>
      <c r="F285" s="113"/>
      <c r="G285" s="27" t="s">
        <v>14</v>
      </c>
      <c r="H285" s="60">
        <f>H279</f>
        <v>250</v>
      </c>
      <c r="I285" s="2"/>
      <c r="J285" s="28">
        <f t="shared" si="38"/>
        <v>0</v>
      </c>
    </row>
    <row r="286" spans="1:14" ht="20.100000000000001" customHeight="1" x14ac:dyDescent="0.25">
      <c r="A286" s="125"/>
      <c r="B286" s="115"/>
      <c r="C286" s="128"/>
      <c r="D286" s="115"/>
      <c r="E286" s="128"/>
      <c r="F286" s="113"/>
      <c r="G286" s="27" t="s">
        <v>14</v>
      </c>
      <c r="H286" s="60">
        <f>H279</f>
        <v>250</v>
      </c>
      <c r="I286" s="2"/>
      <c r="J286" s="28">
        <f t="shared" si="38"/>
        <v>0</v>
      </c>
    </row>
    <row r="287" spans="1:14" ht="30" customHeight="1" thickBot="1" x14ac:dyDescent="0.3">
      <c r="A287" s="126"/>
      <c r="B287" s="116"/>
      <c r="C287" s="129"/>
      <c r="D287" s="116"/>
      <c r="E287" s="129"/>
      <c r="F287" s="136" t="s">
        <v>4</v>
      </c>
      <c r="G287" s="136"/>
      <c r="H287" s="136"/>
      <c r="I287" s="7">
        <f>SUM(I279:I286)</f>
        <v>0</v>
      </c>
      <c r="J287" s="29">
        <f>SUM(J279:J286)</f>
        <v>0</v>
      </c>
    </row>
    <row r="288" spans="1:14" ht="20.100000000000001" customHeight="1" x14ac:dyDescent="0.25">
      <c r="A288" s="124" t="s">
        <v>7</v>
      </c>
      <c r="B288" s="114" t="s">
        <v>3</v>
      </c>
      <c r="C288" s="127" t="s">
        <v>104</v>
      </c>
      <c r="D288" s="114"/>
      <c r="E288" s="127" t="s">
        <v>106</v>
      </c>
      <c r="F288" s="112"/>
      <c r="G288" s="55" t="s">
        <v>14</v>
      </c>
      <c r="H288" s="84">
        <v>250</v>
      </c>
      <c r="I288" s="56"/>
      <c r="J288" s="71">
        <f>H288*I288</f>
        <v>0</v>
      </c>
    </row>
    <row r="289" spans="1:14" ht="20.100000000000001" customHeight="1" x14ac:dyDescent="0.25">
      <c r="A289" s="125"/>
      <c r="B289" s="115"/>
      <c r="C289" s="128"/>
      <c r="D289" s="115"/>
      <c r="E289" s="128"/>
      <c r="F289" s="113"/>
      <c r="G289" s="27" t="s">
        <v>14</v>
      </c>
      <c r="H289" s="60">
        <f>H288</f>
        <v>250</v>
      </c>
      <c r="I289" s="2"/>
      <c r="J289" s="28">
        <f t="shared" ref="J289:J295" si="39">H289*I289</f>
        <v>0</v>
      </c>
    </row>
    <row r="290" spans="1:14" ht="20.100000000000001" customHeight="1" x14ac:dyDescent="0.25">
      <c r="A290" s="125"/>
      <c r="B290" s="115"/>
      <c r="C290" s="128"/>
      <c r="D290" s="115"/>
      <c r="E290" s="128"/>
      <c r="F290" s="113"/>
      <c r="G290" s="27">
        <v>46</v>
      </c>
      <c r="H290" s="60">
        <f>H288</f>
        <v>250</v>
      </c>
      <c r="I290" s="2"/>
      <c r="J290" s="28">
        <f t="shared" si="39"/>
        <v>0</v>
      </c>
    </row>
    <row r="291" spans="1:14" ht="20.100000000000001" customHeight="1" x14ac:dyDescent="0.25">
      <c r="A291" s="125"/>
      <c r="B291" s="115"/>
      <c r="C291" s="128"/>
      <c r="D291" s="115"/>
      <c r="E291" s="128"/>
      <c r="F291" s="113"/>
      <c r="G291" s="27" t="s">
        <v>14</v>
      </c>
      <c r="H291" s="60">
        <f>H288</f>
        <v>250</v>
      </c>
      <c r="I291" s="2"/>
      <c r="J291" s="28">
        <f t="shared" si="39"/>
        <v>0</v>
      </c>
    </row>
    <row r="292" spans="1:14" ht="20.100000000000001" customHeight="1" x14ac:dyDescent="0.25">
      <c r="A292" s="125"/>
      <c r="B292" s="115"/>
      <c r="C292" s="128"/>
      <c r="D292" s="115"/>
      <c r="E292" s="128"/>
      <c r="F292" s="113"/>
      <c r="G292" s="27" t="s">
        <v>14</v>
      </c>
      <c r="H292" s="60">
        <f>H288</f>
        <v>250</v>
      </c>
      <c r="I292" s="2"/>
      <c r="J292" s="28">
        <f t="shared" si="39"/>
        <v>0</v>
      </c>
    </row>
    <row r="293" spans="1:14" ht="20.100000000000001" customHeight="1" x14ac:dyDescent="0.25">
      <c r="A293" s="125"/>
      <c r="B293" s="115"/>
      <c r="C293" s="128"/>
      <c r="D293" s="115"/>
      <c r="E293" s="128"/>
      <c r="F293" s="113"/>
      <c r="G293" s="27" t="s">
        <v>14</v>
      </c>
      <c r="H293" s="60">
        <f>H288</f>
        <v>250</v>
      </c>
      <c r="I293" s="2"/>
      <c r="J293" s="28">
        <f t="shared" si="39"/>
        <v>0</v>
      </c>
    </row>
    <row r="294" spans="1:14" ht="20.100000000000001" customHeight="1" x14ac:dyDescent="0.25">
      <c r="A294" s="125"/>
      <c r="B294" s="115"/>
      <c r="C294" s="128"/>
      <c r="D294" s="115"/>
      <c r="E294" s="128"/>
      <c r="F294" s="113"/>
      <c r="G294" s="27" t="s">
        <v>14</v>
      </c>
      <c r="H294" s="60">
        <f>H288</f>
        <v>250</v>
      </c>
      <c r="I294" s="2"/>
      <c r="J294" s="28">
        <f t="shared" si="39"/>
        <v>0</v>
      </c>
    </row>
    <row r="295" spans="1:14" ht="20.100000000000001" customHeight="1" x14ac:dyDescent="0.25">
      <c r="A295" s="125"/>
      <c r="B295" s="115"/>
      <c r="C295" s="128"/>
      <c r="D295" s="115"/>
      <c r="E295" s="128"/>
      <c r="F295" s="113"/>
      <c r="G295" s="27" t="s">
        <v>14</v>
      </c>
      <c r="H295" s="60">
        <f>H288</f>
        <v>250</v>
      </c>
      <c r="I295" s="2"/>
      <c r="J295" s="28">
        <f t="shared" si="39"/>
        <v>0</v>
      </c>
    </row>
    <row r="296" spans="1:14" ht="30" customHeight="1" thickBot="1" x14ac:dyDescent="0.3">
      <c r="A296" s="126"/>
      <c r="B296" s="116"/>
      <c r="C296" s="129"/>
      <c r="D296" s="116"/>
      <c r="E296" s="129"/>
      <c r="F296" s="136" t="s">
        <v>4</v>
      </c>
      <c r="G296" s="136"/>
      <c r="H296" s="136"/>
      <c r="I296" s="7">
        <f>SUM(I288:I295)</f>
        <v>0</v>
      </c>
      <c r="J296" s="29">
        <f>SUM(J288:J295)</f>
        <v>0</v>
      </c>
    </row>
    <row r="297" spans="1:14" ht="39" customHeight="1" thickBot="1" x14ac:dyDescent="0.3">
      <c r="A297" s="149" t="s">
        <v>107</v>
      </c>
      <c r="B297" s="150"/>
      <c r="C297" s="150"/>
      <c r="D297" s="150"/>
      <c r="E297" s="150"/>
      <c r="F297" s="150"/>
      <c r="G297" s="150"/>
      <c r="H297" s="151"/>
      <c r="I297" s="11">
        <f>I287+I296</f>
        <v>0</v>
      </c>
      <c r="J297" s="32">
        <f>J287+J296</f>
        <v>0</v>
      </c>
      <c r="K297" s="10"/>
      <c r="L297" s="10"/>
      <c r="M297" s="17"/>
      <c r="N297" s="10"/>
    </row>
    <row r="298" spans="1:14" ht="44.25" customHeight="1" thickBot="1" x14ac:dyDescent="0.3">
      <c r="A298" s="188" t="s">
        <v>41</v>
      </c>
      <c r="B298" s="188"/>
      <c r="C298" s="188"/>
      <c r="D298" s="188"/>
      <c r="E298" s="188"/>
      <c r="F298" s="188"/>
      <c r="G298" s="188"/>
      <c r="H298" s="188"/>
      <c r="I298" s="188"/>
      <c r="J298" s="189"/>
    </row>
    <row r="299" spans="1:14" ht="24.95" customHeight="1" x14ac:dyDescent="0.25">
      <c r="A299" s="124" t="s">
        <v>7</v>
      </c>
      <c r="B299" s="114" t="s">
        <v>3</v>
      </c>
      <c r="C299" s="127" t="s">
        <v>45</v>
      </c>
      <c r="D299" s="130"/>
      <c r="E299" s="139" t="s">
        <v>42</v>
      </c>
      <c r="F299" s="107">
        <v>200</v>
      </c>
      <c r="G299" s="55">
        <v>42</v>
      </c>
      <c r="H299" s="73">
        <v>100</v>
      </c>
      <c r="I299" s="56"/>
      <c r="J299" s="71">
        <f>H299*I299</f>
        <v>0</v>
      </c>
    </row>
    <row r="300" spans="1:14" ht="24.95" customHeight="1" x14ac:dyDescent="0.25">
      <c r="A300" s="125"/>
      <c r="B300" s="115"/>
      <c r="C300" s="128"/>
      <c r="D300" s="131"/>
      <c r="E300" s="120"/>
      <c r="F300" s="36"/>
      <c r="G300" s="27">
        <v>44</v>
      </c>
      <c r="H300" s="73">
        <v>100</v>
      </c>
      <c r="I300" s="2"/>
      <c r="J300" s="28">
        <f t="shared" ref="J300:J304" si="40">H300*I300</f>
        <v>0</v>
      </c>
    </row>
    <row r="301" spans="1:14" ht="24.95" customHeight="1" x14ac:dyDescent="0.25">
      <c r="A301" s="125"/>
      <c r="B301" s="115"/>
      <c r="C301" s="128"/>
      <c r="D301" s="131"/>
      <c r="E301" s="120"/>
      <c r="F301" s="36"/>
      <c r="G301" s="27" t="s">
        <v>14</v>
      </c>
      <c r="H301" s="73">
        <v>100</v>
      </c>
      <c r="I301" s="2"/>
      <c r="J301" s="28">
        <f t="shared" si="40"/>
        <v>0</v>
      </c>
    </row>
    <row r="302" spans="1:14" ht="24.95" customHeight="1" x14ac:dyDescent="0.25">
      <c r="A302" s="125"/>
      <c r="B302" s="115"/>
      <c r="C302" s="128"/>
      <c r="D302" s="131"/>
      <c r="E302" s="120"/>
      <c r="F302" s="36"/>
      <c r="G302" s="27" t="s">
        <v>14</v>
      </c>
      <c r="H302" s="73">
        <v>100</v>
      </c>
      <c r="I302" s="2"/>
      <c r="J302" s="28">
        <f t="shared" si="40"/>
        <v>0</v>
      </c>
    </row>
    <row r="303" spans="1:14" ht="24.95" customHeight="1" x14ac:dyDescent="0.25">
      <c r="A303" s="125"/>
      <c r="B303" s="115"/>
      <c r="C303" s="128"/>
      <c r="D303" s="131"/>
      <c r="E303" s="120"/>
      <c r="F303" s="36"/>
      <c r="G303" s="27" t="s">
        <v>14</v>
      </c>
      <c r="H303" s="73">
        <v>100</v>
      </c>
      <c r="I303" s="2"/>
      <c r="J303" s="28">
        <f t="shared" si="40"/>
        <v>0</v>
      </c>
    </row>
    <row r="304" spans="1:14" ht="24.95" customHeight="1" x14ac:dyDescent="0.25">
      <c r="A304" s="125"/>
      <c r="B304" s="115"/>
      <c r="C304" s="128"/>
      <c r="D304" s="131"/>
      <c r="E304" s="120"/>
      <c r="F304" s="36"/>
      <c r="G304" s="27" t="s">
        <v>14</v>
      </c>
      <c r="H304" s="73">
        <v>100</v>
      </c>
      <c r="I304" s="2"/>
      <c r="J304" s="28">
        <f t="shared" si="40"/>
        <v>0</v>
      </c>
    </row>
    <row r="305" spans="1:10" ht="24.95" customHeight="1" thickBot="1" x14ac:dyDescent="0.3">
      <c r="A305" s="126"/>
      <c r="B305" s="116"/>
      <c r="C305" s="129"/>
      <c r="D305" s="132"/>
      <c r="E305" s="121"/>
      <c r="F305" s="136" t="s">
        <v>4</v>
      </c>
      <c r="G305" s="136"/>
      <c r="H305" s="136"/>
      <c r="I305" s="8">
        <f>SUM(I299:I304)</f>
        <v>0</v>
      </c>
      <c r="J305" s="33">
        <f>SUM(J299:J304)</f>
        <v>0</v>
      </c>
    </row>
    <row r="306" spans="1:10" ht="24.95" customHeight="1" x14ac:dyDescent="0.25">
      <c r="A306" s="125" t="s">
        <v>7</v>
      </c>
      <c r="B306" s="115" t="s">
        <v>3</v>
      </c>
      <c r="C306" s="128" t="s">
        <v>45</v>
      </c>
      <c r="D306" s="131"/>
      <c r="E306" s="120" t="s">
        <v>43</v>
      </c>
      <c r="F306" s="98">
        <v>200</v>
      </c>
      <c r="G306" s="27">
        <v>42</v>
      </c>
      <c r="H306" s="74">
        <v>100</v>
      </c>
      <c r="I306" s="2"/>
      <c r="J306" s="28">
        <f t="shared" ref="J306:J311" si="41">H306*I306</f>
        <v>0</v>
      </c>
    </row>
    <row r="307" spans="1:10" ht="24.95" customHeight="1" x14ac:dyDescent="0.25">
      <c r="A307" s="125"/>
      <c r="B307" s="115"/>
      <c r="C307" s="128"/>
      <c r="D307" s="131"/>
      <c r="E307" s="120"/>
      <c r="F307" s="36"/>
      <c r="G307" s="27" t="s">
        <v>14</v>
      </c>
      <c r="H307" s="74">
        <f>H300</f>
        <v>100</v>
      </c>
      <c r="I307" s="2"/>
      <c r="J307" s="28">
        <f t="shared" si="41"/>
        <v>0</v>
      </c>
    </row>
    <row r="308" spans="1:10" ht="24.95" customHeight="1" x14ac:dyDescent="0.25">
      <c r="A308" s="125"/>
      <c r="B308" s="115"/>
      <c r="C308" s="128"/>
      <c r="D308" s="131"/>
      <c r="E308" s="120"/>
      <c r="F308" s="36"/>
      <c r="G308" s="27" t="s">
        <v>14</v>
      </c>
      <c r="H308" s="74">
        <f>H301</f>
        <v>100</v>
      </c>
      <c r="I308" s="2"/>
      <c r="J308" s="28">
        <f t="shared" si="41"/>
        <v>0</v>
      </c>
    </row>
    <row r="309" spans="1:10" ht="24.95" customHeight="1" x14ac:dyDescent="0.25">
      <c r="A309" s="125"/>
      <c r="B309" s="115"/>
      <c r="C309" s="128"/>
      <c r="D309" s="131"/>
      <c r="E309" s="120"/>
      <c r="F309" s="36"/>
      <c r="G309" s="27" t="s">
        <v>14</v>
      </c>
      <c r="H309" s="74">
        <f>H302</f>
        <v>100</v>
      </c>
      <c r="I309" s="2"/>
      <c r="J309" s="28">
        <f t="shared" si="41"/>
        <v>0</v>
      </c>
    </row>
    <row r="310" spans="1:10" ht="24.95" customHeight="1" x14ac:dyDescent="0.25">
      <c r="A310" s="125"/>
      <c r="B310" s="115"/>
      <c r="C310" s="128"/>
      <c r="D310" s="131"/>
      <c r="E310" s="120"/>
      <c r="F310" s="36"/>
      <c r="G310" s="27" t="s">
        <v>14</v>
      </c>
      <c r="H310" s="74">
        <f>H303</f>
        <v>100</v>
      </c>
      <c r="I310" s="2"/>
      <c r="J310" s="28">
        <f t="shared" si="41"/>
        <v>0</v>
      </c>
    </row>
    <row r="311" spans="1:10" ht="24.95" customHeight="1" x14ac:dyDescent="0.25">
      <c r="A311" s="125"/>
      <c r="B311" s="115"/>
      <c r="C311" s="128"/>
      <c r="D311" s="131"/>
      <c r="E311" s="120"/>
      <c r="F311" s="36"/>
      <c r="G311" s="27" t="s">
        <v>14</v>
      </c>
      <c r="H311" s="74">
        <f>H304</f>
        <v>100</v>
      </c>
      <c r="I311" s="2"/>
      <c r="J311" s="28">
        <f t="shared" si="41"/>
        <v>0</v>
      </c>
    </row>
    <row r="312" spans="1:10" ht="24.95" customHeight="1" thickBot="1" x14ac:dyDescent="0.3">
      <c r="A312" s="126"/>
      <c r="B312" s="116"/>
      <c r="C312" s="129"/>
      <c r="D312" s="132"/>
      <c r="E312" s="121"/>
      <c r="F312" s="136" t="s">
        <v>4</v>
      </c>
      <c r="G312" s="136"/>
      <c r="H312" s="136"/>
      <c r="I312" s="8">
        <f>SUM(I306:I311)</f>
        <v>0</v>
      </c>
      <c r="J312" s="33">
        <f>SUM(J306:J311)</f>
        <v>0</v>
      </c>
    </row>
    <row r="313" spans="1:10" ht="22.5" customHeight="1" thickBot="1" x14ac:dyDescent="0.3">
      <c r="A313" s="152" t="s">
        <v>44</v>
      </c>
      <c r="B313" s="153"/>
      <c r="C313" s="153"/>
      <c r="D313" s="153"/>
      <c r="E313" s="153"/>
      <c r="F313" s="153"/>
      <c r="G313" s="153"/>
      <c r="H313" s="153"/>
      <c r="I313" s="78">
        <f>I305+I312</f>
        <v>0</v>
      </c>
      <c r="J313" s="79">
        <f>J305+J312</f>
        <v>0</v>
      </c>
    </row>
    <row r="314" spans="1:10" ht="44.25" customHeight="1" thickBot="1" x14ac:dyDescent="0.3">
      <c r="A314" s="165" t="s">
        <v>46</v>
      </c>
      <c r="B314" s="165"/>
      <c r="C314" s="165"/>
      <c r="D314" s="165"/>
      <c r="E314" s="165"/>
      <c r="F314" s="165"/>
      <c r="G314" s="165"/>
      <c r="H314" s="165"/>
      <c r="I314" s="165"/>
      <c r="J314" s="166"/>
    </row>
    <row r="315" spans="1:10" ht="20.100000000000001" customHeight="1" thickBot="1" x14ac:dyDescent="0.3">
      <c r="A315" s="144" t="s">
        <v>7</v>
      </c>
      <c r="B315" s="118" t="s">
        <v>3</v>
      </c>
      <c r="C315" s="147" t="s">
        <v>48</v>
      </c>
      <c r="D315" s="171"/>
      <c r="E315" s="119" t="s">
        <v>47</v>
      </c>
      <c r="F315" s="90">
        <v>399</v>
      </c>
      <c r="G315" s="25">
        <v>40</v>
      </c>
      <c r="H315" s="106">
        <v>100</v>
      </c>
      <c r="I315" s="1"/>
      <c r="J315" s="26">
        <f>H315*I315</f>
        <v>0</v>
      </c>
    </row>
    <row r="316" spans="1:10" ht="20.100000000000001" customHeight="1" thickBot="1" x14ac:dyDescent="0.3">
      <c r="A316" s="125"/>
      <c r="B316" s="115"/>
      <c r="C316" s="128"/>
      <c r="D316" s="131"/>
      <c r="E316" s="120"/>
      <c r="F316" s="36"/>
      <c r="G316" s="27" t="s">
        <v>14</v>
      </c>
      <c r="H316" s="106">
        <v>100</v>
      </c>
      <c r="I316" s="2"/>
      <c r="J316" s="28">
        <f t="shared" ref="J316:J323" si="42">H316*I316</f>
        <v>0</v>
      </c>
    </row>
    <row r="317" spans="1:10" ht="20.100000000000001" customHeight="1" thickBot="1" x14ac:dyDescent="0.3">
      <c r="A317" s="125"/>
      <c r="B317" s="115"/>
      <c r="C317" s="128"/>
      <c r="D317" s="131"/>
      <c r="E317" s="120"/>
      <c r="F317" s="36"/>
      <c r="G317" s="27" t="s">
        <v>14</v>
      </c>
      <c r="H317" s="106">
        <v>100</v>
      </c>
      <c r="I317" s="2"/>
      <c r="J317" s="28">
        <f t="shared" si="42"/>
        <v>0</v>
      </c>
    </row>
    <row r="318" spans="1:10" ht="20.100000000000001" customHeight="1" thickBot="1" x14ac:dyDescent="0.3">
      <c r="A318" s="125"/>
      <c r="B318" s="115"/>
      <c r="C318" s="128"/>
      <c r="D318" s="131"/>
      <c r="E318" s="120"/>
      <c r="F318" s="36"/>
      <c r="G318" s="27" t="s">
        <v>14</v>
      </c>
      <c r="H318" s="106">
        <v>100</v>
      </c>
      <c r="I318" s="2"/>
      <c r="J318" s="28">
        <f t="shared" si="42"/>
        <v>0</v>
      </c>
    </row>
    <row r="319" spans="1:10" ht="20.100000000000001" customHeight="1" thickBot="1" x14ac:dyDescent="0.3">
      <c r="A319" s="125"/>
      <c r="B319" s="115"/>
      <c r="C319" s="128"/>
      <c r="D319" s="131"/>
      <c r="E319" s="120"/>
      <c r="F319" s="36"/>
      <c r="G319" s="27" t="s">
        <v>14</v>
      </c>
      <c r="H319" s="106">
        <v>100</v>
      </c>
      <c r="I319" s="2"/>
      <c r="J319" s="28">
        <f t="shared" si="42"/>
        <v>0</v>
      </c>
    </row>
    <row r="320" spans="1:10" ht="20.100000000000001" customHeight="1" thickBot="1" x14ac:dyDescent="0.3">
      <c r="A320" s="125"/>
      <c r="B320" s="115"/>
      <c r="C320" s="128"/>
      <c r="D320" s="131"/>
      <c r="E320" s="120"/>
      <c r="F320" s="36"/>
      <c r="G320" s="27" t="s">
        <v>14</v>
      </c>
      <c r="H320" s="106">
        <v>100</v>
      </c>
      <c r="I320" s="2"/>
      <c r="J320" s="28">
        <f t="shared" si="42"/>
        <v>0</v>
      </c>
    </row>
    <row r="321" spans="1:10" ht="20.100000000000001" customHeight="1" thickBot="1" x14ac:dyDescent="0.3">
      <c r="A321" s="125"/>
      <c r="B321" s="115"/>
      <c r="C321" s="128"/>
      <c r="D321" s="131"/>
      <c r="E321" s="120"/>
      <c r="F321" s="36"/>
      <c r="G321" s="27" t="s">
        <v>14</v>
      </c>
      <c r="H321" s="106">
        <v>100</v>
      </c>
      <c r="I321" s="2"/>
      <c r="J321" s="28">
        <f t="shared" si="42"/>
        <v>0</v>
      </c>
    </row>
    <row r="322" spans="1:10" ht="20.100000000000001" customHeight="1" thickBot="1" x14ac:dyDescent="0.3">
      <c r="A322" s="125"/>
      <c r="B322" s="115"/>
      <c r="C322" s="128"/>
      <c r="D322" s="131"/>
      <c r="E322" s="120"/>
      <c r="F322" s="36"/>
      <c r="G322" s="27" t="s">
        <v>14</v>
      </c>
      <c r="H322" s="106">
        <v>100</v>
      </c>
      <c r="I322" s="2"/>
      <c r="J322" s="28">
        <f t="shared" si="42"/>
        <v>0</v>
      </c>
    </row>
    <row r="323" spans="1:10" ht="20.100000000000001" customHeight="1" x14ac:dyDescent="0.25">
      <c r="A323" s="125"/>
      <c r="B323" s="115"/>
      <c r="C323" s="128"/>
      <c r="D323" s="131"/>
      <c r="E323" s="120"/>
      <c r="F323" s="36"/>
      <c r="G323" s="27" t="s">
        <v>14</v>
      </c>
      <c r="H323" s="106">
        <v>100</v>
      </c>
      <c r="I323" s="2"/>
      <c r="J323" s="28">
        <f t="shared" si="42"/>
        <v>0</v>
      </c>
    </row>
    <row r="324" spans="1:10" ht="20.100000000000001" customHeight="1" thickBot="1" x14ac:dyDescent="0.3">
      <c r="A324" s="126"/>
      <c r="B324" s="116"/>
      <c r="C324" s="129"/>
      <c r="D324" s="132"/>
      <c r="E324" s="121"/>
      <c r="F324" s="136" t="s">
        <v>4</v>
      </c>
      <c r="G324" s="136"/>
      <c r="H324" s="136"/>
      <c r="I324" s="8">
        <f>SUM(I315:I323)</f>
        <v>0</v>
      </c>
      <c r="J324" s="33">
        <f>SUM(J315:J323)</f>
        <v>0</v>
      </c>
    </row>
    <row r="325" spans="1:10" ht="20.100000000000001" customHeight="1" x14ac:dyDescent="0.25">
      <c r="A325" s="124" t="s">
        <v>7</v>
      </c>
      <c r="B325" s="114" t="s">
        <v>3</v>
      </c>
      <c r="C325" s="127" t="s">
        <v>48</v>
      </c>
      <c r="D325" s="130"/>
      <c r="E325" s="139" t="s">
        <v>49</v>
      </c>
      <c r="F325" s="80"/>
      <c r="G325" s="55" t="s">
        <v>14</v>
      </c>
      <c r="H325" s="84">
        <v>100</v>
      </c>
      <c r="I325" s="56"/>
      <c r="J325" s="71">
        <f t="shared" ref="J325:J333" si="43">H325*I325</f>
        <v>0</v>
      </c>
    </row>
    <row r="326" spans="1:10" ht="20.100000000000001" customHeight="1" x14ac:dyDescent="0.25">
      <c r="A326" s="125"/>
      <c r="B326" s="115"/>
      <c r="C326" s="128"/>
      <c r="D326" s="131"/>
      <c r="E326" s="120"/>
      <c r="F326" s="36"/>
      <c r="G326" s="27">
        <v>42</v>
      </c>
      <c r="H326" s="60">
        <f t="shared" ref="H326:H333" si="44">H316</f>
        <v>100</v>
      </c>
      <c r="I326" s="2"/>
      <c r="J326" s="28">
        <f t="shared" si="43"/>
        <v>0</v>
      </c>
    </row>
    <row r="327" spans="1:10" ht="20.100000000000001" customHeight="1" x14ac:dyDescent="0.25">
      <c r="A327" s="125"/>
      <c r="B327" s="115"/>
      <c r="C327" s="128"/>
      <c r="D327" s="131"/>
      <c r="E327" s="120"/>
      <c r="F327" s="36"/>
      <c r="G327" s="27" t="s">
        <v>14</v>
      </c>
      <c r="H327" s="74">
        <f t="shared" si="44"/>
        <v>100</v>
      </c>
      <c r="I327" s="2"/>
      <c r="J327" s="28">
        <f t="shared" si="43"/>
        <v>0</v>
      </c>
    </row>
    <row r="328" spans="1:10" ht="20.100000000000001" customHeight="1" x14ac:dyDescent="0.25">
      <c r="A328" s="125"/>
      <c r="B328" s="115"/>
      <c r="C328" s="128"/>
      <c r="D328" s="131"/>
      <c r="E328" s="120"/>
      <c r="F328" s="36"/>
      <c r="G328" s="27" t="s">
        <v>14</v>
      </c>
      <c r="H328" s="74">
        <f t="shared" si="44"/>
        <v>100</v>
      </c>
      <c r="I328" s="2"/>
      <c r="J328" s="28">
        <f t="shared" si="43"/>
        <v>0</v>
      </c>
    </row>
    <row r="329" spans="1:10" ht="20.100000000000001" customHeight="1" x14ac:dyDescent="0.25">
      <c r="A329" s="125"/>
      <c r="B329" s="115"/>
      <c r="C329" s="128"/>
      <c r="D329" s="131"/>
      <c r="E329" s="120"/>
      <c r="F329" s="36"/>
      <c r="G329" s="27" t="s">
        <v>14</v>
      </c>
      <c r="H329" s="74">
        <f t="shared" si="44"/>
        <v>100</v>
      </c>
      <c r="I329" s="2"/>
      <c r="J329" s="28">
        <f t="shared" si="43"/>
        <v>0</v>
      </c>
    </row>
    <row r="330" spans="1:10" ht="20.100000000000001" customHeight="1" x14ac:dyDescent="0.25">
      <c r="A330" s="125"/>
      <c r="B330" s="115"/>
      <c r="C330" s="128"/>
      <c r="D330" s="131"/>
      <c r="E330" s="120"/>
      <c r="F330" s="36"/>
      <c r="G330" s="27" t="s">
        <v>14</v>
      </c>
      <c r="H330" s="74">
        <f t="shared" si="44"/>
        <v>100</v>
      </c>
      <c r="I330" s="2"/>
      <c r="J330" s="28">
        <f t="shared" si="43"/>
        <v>0</v>
      </c>
    </row>
    <row r="331" spans="1:10" ht="20.100000000000001" customHeight="1" x14ac:dyDescent="0.25">
      <c r="A331" s="125"/>
      <c r="B331" s="115"/>
      <c r="C331" s="128"/>
      <c r="D331" s="131"/>
      <c r="E331" s="120"/>
      <c r="F331" s="36"/>
      <c r="G331" s="27" t="s">
        <v>14</v>
      </c>
      <c r="H331" s="74">
        <f t="shared" si="44"/>
        <v>100</v>
      </c>
      <c r="I331" s="2"/>
      <c r="J331" s="28">
        <f t="shared" si="43"/>
        <v>0</v>
      </c>
    </row>
    <row r="332" spans="1:10" ht="20.100000000000001" customHeight="1" x14ac:dyDescent="0.25">
      <c r="A332" s="125"/>
      <c r="B332" s="115"/>
      <c r="C332" s="128"/>
      <c r="D332" s="131"/>
      <c r="E332" s="120"/>
      <c r="F332" s="36"/>
      <c r="G332" s="27" t="s">
        <v>14</v>
      </c>
      <c r="H332" s="74">
        <f t="shared" si="44"/>
        <v>100</v>
      </c>
      <c r="I332" s="2"/>
      <c r="J332" s="28">
        <f t="shared" si="43"/>
        <v>0</v>
      </c>
    </row>
    <row r="333" spans="1:10" ht="20.100000000000001" customHeight="1" x14ac:dyDescent="0.25">
      <c r="A333" s="125"/>
      <c r="B333" s="115"/>
      <c r="C333" s="128"/>
      <c r="D333" s="131"/>
      <c r="E333" s="120"/>
      <c r="F333" s="36"/>
      <c r="G333" s="27" t="s">
        <v>14</v>
      </c>
      <c r="H333" s="74">
        <f t="shared" si="44"/>
        <v>100</v>
      </c>
      <c r="I333" s="2"/>
      <c r="J333" s="28">
        <f t="shared" si="43"/>
        <v>0</v>
      </c>
    </row>
    <row r="334" spans="1:10" ht="20.100000000000001" customHeight="1" thickBot="1" x14ac:dyDescent="0.3">
      <c r="A334" s="126"/>
      <c r="B334" s="116"/>
      <c r="C334" s="129"/>
      <c r="D334" s="132"/>
      <c r="E334" s="121"/>
      <c r="F334" s="136" t="s">
        <v>4</v>
      </c>
      <c r="G334" s="136"/>
      <c r="H334" s="136"/>
      <c r="I334" s="8">
        <f>SUM(I325:I333)</f>
        <v>0</v>
      </c>
      <c r="J334" s="33">
        <f>SUM(J325:J333)</f>
        <v>0</v>
      </c>
    </row>
    <row r="335" spans="1:10" ht="22.5" customHeight="1" thickBot="1" x14ac:dyDescent="0.3">
      <c r="A335" s="152" t="s">
        <v>50</v>
      </c>
      <c r="B335" s="153"/>
      <c r="C335" s="153"/>
      <c r="D335" s="153"/>
      <c r="E335" s="153"/>
      <c r="F335" s="153"/>
      <c r="G335" s="153"/>
      <c r="H335" s="153"/>
      <c r="I335" s="78">
        <f>I324+I334</f>
        <v>0</v>
      </c>
      <c r="J335" s="79">
        <f>J324+J334</f>
        <v>0</v>
      </c>
    </row>
    <row r="336" spans="1:10" ht="44.25" customHeight="1" thickBot="1" x14ac:dyDescent="0.3">
      <c r="A336" s="137" t="s">
        <v>110</v>
      </c>
      <c r="B336" s="137"/>
      <c r="C336" s="137"/>
      <c r="D336" s="137"/>
      <c r="E336" s="137"/>
      <c r="F336" s="137"/>
      <c r="G336" s="137"/>
      <c r="H336" s="137"/>
      <c r="I336" s="137"/>
      <c r="J336" s="138"/>
    </row>
    <row r="337" spans="1:10" ht="24.95" customHeight="1" x14ac:dyDescent="0.25">
      <c r="A337" s="124" t="s">
        <v>7</v>
      </c>
      <c r="B337" s="114" t="s">
        <v>3</v>
      </c>
      <c r="C337" s="127" t="s">
        <v>111</v>
      </c>
      <c r="D337" s="130"/>
      <c r="E337" s="139" t="s">
        <v>112</v>
      </c>
      <c r="F337" s="107">
        <v>609</v>
      </c>
      <c r="G337" s="55">
        <v>46</v>
      </c>
      <c r="H337" s="73">
        <v>200</v>
      </c>
      <c r="I337" s="56"/>
      <c r="J337" s="71">
        <f t="shared" ref="J337:J343" si="45">H337*I337</f>
        <v>0</v>
      </c>
    </row>
    <row r="338" spans="1:10" ht="24.95" customHeight="1" x14ac:dyDescent="0.25">
      <c r="A338" s="125"/>
      <c r="B338" s="115"/>
      <c r="C338" s="128"/>
      <c r="D338" s="131"/>
      <c r="E338" s="120"/>
      <c r="F338" s="36"/>
      <c r="G338" s="27">
        <v>48</v>
      </c>
      <c r="H338" s="73">
        <v>200</v>
      </c>
      <c r="I338" s="2"/>
      <c r="J338" s="28">
        <f t="shared" si="45"/>
        <v>0</v>
      </c>
    </row>
    <row r="339" spans="1:10" ht="24.95" customHeight="1" x14ac:dyDescent="0.25">
      <c r="A339" s="125"/>
      <c r="B339" s="115"/>
      <c r="C339" s="128"/>
      <c r="D339" s="131"/>
      <c r="E339" s="120"/>
      <c r="F339" s="36"/>
      <c r="G339" s="27" t="s">
        <v>14</v>
      </c>
      <c r="H339" s="73">
        <v>200</v>
      </c>
      <c r="I339" s="2"/>
      <c r="J339" s="28">
        <f t="shared" si="45"/>
        <v>0</v>
      </c>
    </row>
    <row r="340" spans="1:10" ht="24.95" customHeight="1" x14ac:dyDescent="0.25">
      <c r="A340" s="125"/>
      <c r="B340" s="115"/>
      <c r="C340" s="128"/>
      <c r="D340" s="131"/>
      <c r="E340" s="120"/>
      <c r="F340" s="36"/>
      <c r="G340" s="27" t="s">
        <v>14</v>
      </c>
      <c r="H340" s="73">
        <v>200</v>
      </c>
      <c r="I340" s="2"/>
      <c r="J340" s="28">
        <f t="shared" si="45"/>
        <v>0</v>
      </c>
    </row>
    <row r="341" spans="1:10" ht="24.95" customHeight="1" x14ac:dyDescent="0.25">
      <c r="A341" s="125"/>
      <c r="B341" s="115"/>
      <c r="C341" s="128"/>
      <c r="D341" s="131"/>
      <c r="E341" s="120"/>
      <c r="F341" s="36"/>
      <c r="G341" s="27" t="s">
        <v>14</v>
      </c>
      <c r="H341" s="73">
        <v>200</v>
      </c>
      <c r="I341" s="2"/>
      <c r="J341" s="28">
        <f t="shared" si="45"/>
        <v>0</v>
      </c>
    </row>
    <row r="342" spans="1:10" ht="24.95" customHeight="1" x14ac:dyDescent="0.25">
      <c r="A342" s="125"/>
      <c r="B342" s="115"/>
      <c r="C342" s="128"/>
      <c r="D342" s="131"/>
      <c r="E342" s="120"/>
      <c r="F342" s="36"/>
      <c r="G342" s="27" t="s">
        <v>14</v>
      </c>
      <c r="H342" s="73">
        <v>200</v>
      </c>
      <c r="I342" s="2"/>
      <c r="J342" s="28">
        <f t="shared" si="45"/>
        <v>0</v>
      </c>
    </row>
    <row r="343" spans="1:10" ht="24.95" customHeight="1" x14ac:dyDescent="0.25">
      <c r="A343" s="125"/>
      <c r="B343" s="115"/>
      <c r="C343" s="128"/>
      <c r="D343" s="131"/>
      <c r="E343" s="120"/>
      <c r="F343" s="36"/>
      <c r="G343" s="27" t="s">
        <v>14</v>
      </c>
      <c r="H343" s="73">
        <v>200</v>
      </c>
      <c r="I343" s="2"/>
      <c r="J343" s="28">
        <f t="shared" si="45"/>
        <v>0</v>
      </c>
    </row>
    <row r="344" spans="1:10" ht="24.95" customHeight="1" thickBot="1" x14ac:dyDescent="0.3">
      <c r="A344" s="126"/>
      <c r="B344" s="116"/>
      <c r="C344" s="129"/>
      <c r="D344" s="132"/>
      <c r="E344" s="121"/>
      <c r="F344" s="136" t="s">
        <v>4</v>
      </c>
      <c r="G344" s="136"/>
      <c r="H344" s="136"/>
      <c r="I344" s="8">
        <f>SUM(I337:I343)</f>
        <v>0</v>
      </c>
      <c r="J344" s="33">
        <f>SUM(J337:J343)</f>
        <v>0</v>
      </c>
    </row>
    <row r="345" spans="1:10" ht="22.5" customHeight="1" thickBot="1" x14ac:dyDescent="0.3">
      <c r="A345" s="152" t="s">
        <v>113</v>
      </c>
      <c r="B345" s="153"/>
      <c r="C345" s="153"/>
      <c r="D345" s="153"/>
      <c r="E345" s="153"/>
      <c r="F345" s="153"/>
      <c r="G345" s="153"/>
      <c r="H345" s="153"/>
      <c r="I345" s="78">
        <f>I344</f>
        <v>0</v>
      </c>
      <c r="J345" s="79">
        <f>J344</f>
        <v>0</v>
      </c>
    </row>
    <row r="346" spans="1:10" ht="30" customHeight="1" x14ac:dyDescent="0.25">
      <c r="A346" s="37"/>
      <c r="B346" s="94"/>
      <c r="C346" s="39"/>
      <c r="D346" s="95"/>
      <c r="E346" s="39"/>
      <c r="F346" s="96"/>
      <c r="G346" s="96"/>
      <c r="H346" s="96"/>
      <c r="I346" s="101"/>
      <c r="J346" s="102"/>
    </row>
    <row r="347" spans="1:10" ht="22.5" customHeight="1" x14ac:dyDescent="0.25">
      <c r="A347" s="64"/>
      <c r="B347" s="64"/>
      <c r="C347" s="64"/>
      <c r="D347" s="64"/>
      <c r="E347" s="64"/>
      <c r="F347" s="64"/>
      <c r="G347" s="64"/>
      <c r="H347" s="64"/>
      <c r="I347" s="65"/>
      <c r="J347" s="66"/>
    </row>
    <row r="348" spans="1:10" ht="22.5" customHeight="1" x14ac:dyDescent="0.25">
      <c r="A348" s="64"/>
      <c r="B348" s="64"/>
      <c r="C348" s="64"/>
      <c r="D348" s="64"/>
      <c r="E348" s="64"/>
      <c r="F348" s="64"/>
      <c r="G348" s="64"/>
      <c r="H348" s="64"/>
      <c r="I348" s="65"/>
      <c r="J348" s="66"/>
    </row>
    <row r="349" spans="1:10" ht="15.75" thickBot="1" x14ac:dyDescent="0.3">
      <c r="A349" s="37"/>
      <c r="B349"/>
      <c r="C349" s="38"/>
      <c r="D349"/>
      <c r="E349" s="39"/>
      <c r="F349" s="38"/>
      <c r="G349"/>
      <c r="H349"/>
      <c r="I349"/>
      <c r="J349"/>
    </row>
    <row r="350" spans="1:10" ht="21" x14ac:dyDescent="0.25">
      <c r="A350" s="37"/>
      <c r="B350" s="172"/>
      <c r="C350" s="173"/>
      <c r="D350" s="40" t="s">
        <v>2</v>
      </c>
      <c r="E350" s="41"/>
      <c r="F350" s="103"/>
      <c r="G350" s="103"/>
      <c r="H350" s="103"/>
      <c r="I350" s="42"/>
      <c r="J350" s="42"/>
    </row>
    <row r="351" spans="1:10" ht="18.75" x14ac:dyDescent="0.3">
      <c r="A351" s="37"/>
      <c r="B351" s="122" t="s">
        <v>38</v>
      </c>
      <c r="C351" s="123"/>
      <c r="D351" s="43">
        <f>J22</f>
        <v>0</v>
      </c>
      <c r="E351" s="39"/>
      <c r="F351" s="141"/>
      <c r="G351" s="141"/>
      <c r="H351" s="141"/>
      <c r="I351" s="44"/>
      <c r="J351" s="45"/>
    </row>
    <row r="352" spans="1:10" ht="18.75" x14ac:dyDescent="0.3">
      <c r="A352" s="37"/>
      <c r="B352" s="122" t="s">
        <v>65</v>
      </c>
      <c r="C352" s="123"/>
      <c r="D352" s="43">
        <f>J31</f>
        <v>0</v>
      </c>
      <c r="E352" s="39"/>
      <c r="F352" s="141"/>
      <c r="G352" s="141"/>
      <c r="H352" s="141"/>
      <c r="I352" s="44"/>
      <c r="J352" s="45"/>
    </row>
    <row r="353" spans="1:10" ht="18.75" x14ac:dyDescent="0.3">
      <c r="A353" s="37"/>
      <c r="B353" s="122" t="s">
        <v>64</v>
      </c>
      <c r="C353" s="123"/>
      <c r="D353" s="43">
        <f>J40</f>
        <v>0</v>
      </c>
      <c r="E353" s="39"/>
      <c r="F353" s="141"/>
      <c r="G353" s="141"/>
      <c r="H353" s="141"/>
      <c r="I353" s="44"/>
      <c r="J353" s="45"/>
    </row>
    <row r="354" spans="1:10" ht="18.75" x14ac:dyDescent="0.3">
      <c r="A354" s="37"/>
      <c r="B354" s="122" t="s">
        <v>36</v>
      </c>
      <c r="C354" s="123"/>
      <c r="D354" s="43" t="e">
        <f>J78</f>
        <v>#REF!</v>
      </c>
      <c r="E354" s="39"/>
      <c r="F354" s="141"/>
      <c r="G354" s="141"/>
      <c r="H354" s="141"/>
      <c r="I354" s="44"/>
      <c r="J354" s="45"/>
    </row>
    <row r="355" spans="1:10" ht="18.75" x14ac:dyDescent="0.3">
      <c r="A355" s="37"/>
      <c r="B355" s="122" t="str">
        <f>A79</f>
        <v>МАКСИ "Линда" с кружевной вставкой</v>
      </c>
      <c r="C355" s="140"/>
      <c r="D355" s="43">
        <f>J87</f>
        <v>0</v>
      </c>
      <c r="E355" s="39"/>
      <c r="F355" s="141"/>
      <c r="G355" s="141"/>
      <c r="H355" s="141"/>
      <c r="I355" s="44"/>
      <c r="J355" s="45"/>
    </row>
    <row r="356" spans="1:10" ht="18.75" x14ac:dyDescent="0.3">
      <c r="A356" s="37"/>
      <c r="B356" s="122" t="s">
        <v>71</v>
      </c>
      <c r="C356" s="140"/>
      <c r="D356" s="43">
        <f>J96</f>
        <v>0</v>
      </c>
      <c r="E356" s="39"/>
      <c r="F356" s="141"/>
      <c r="G356" s="141"/>
      <c r="H356" s="141"/>
      <c r="I356" s="44"/>
      <c r="J356" s="45"/>
    </row>
    <row r="357" spans="1:10" ht="18.75" x14ac:dyDescent="0.3">
      <c r="A357" s="37"/>
      <c r="B357" s="122" t="s">
        <v>79</v>
      </c>
      <c r="C357" s="140"/>
      <c r="D357" s="43">
        <f>J134</f>
        <v>0</v>
      </c>
      <c r="E357" s="39"/>
      <c r="F357" s="141"/>
      <c r="G357" s="141"/>
      <c r="H357" s="141"/>
      <c r="I357" s="44"/>
      <c r="J357" s="45"/>
    </row>
    <row r="358" spans="1:10" ht="18.75" x14ac:dyDescent="0.3">
      <c r="A358" s="37"/>
      <c r="B358" s="122" t="s">
        <v>80</v>
      </c>
      <c r="C358" s="140"/>
      <c r="D358" s="43">
        <f>J163</f>
        <v>0</v>
      </c>
      <c r="E358" s="39"/>
      <c r="F358" s="141"/>
      <c r="G358" s="141"/>
      <c r="H358" s="141"/>
      <c r="I358" s="44"/>
      <c r="J358" s="45"/>
    </row>
    <row r="359" spans="1:10" ht="18.75" x14ac:dyDescent="0.3">
      <c r="A359" s="37"/>
      <c r="B359" s="122" t="s">
        <v>95</v>
      </c>
      <c r="C359" s="140"/>
      <c r="D359" s="43">
        <f>J210</f>
        <v>0</v>
      </c>
      <c r="E359" s="39"/>
      <c r="F359" s="141"/>
      <c r="G359" s="141"/>
      <c r="H359" s="141"/>
      <c r="I359" s="44"/>
      <c r="J359" s="45"/>
    </row>
    <row r="360" spans="1:10" ht="18.75" x14ac:dyDescent="0.3">
      <c r="A360" s="37"/>
      <c r="B360" s="122" t="s">
        <v>102</v>
      </c>
      <c r="C360" s="140"/>
      <c r="D360" s="43">
        <f>J239</f>
        <v>0</v>
      </c>
      <c r="E360" s="39"/>
      <c r="F360" s="141"/>
      <c r="G360" s="141"/>
      <c r="H360" s="141"/>
      <c r="I360" s="44"/>
      <c r="J360" s="45"/>
    </row>
    <row r="361" spans="1:10" ht="18.75" x14ac:dyDescent="0.3">
      <c r="A361" s="37"/>
      <c r="B361" s="122" t="s">
        <v>62</v>
      </c>
      <c r="C361" s="140"/>
      <c r="D361" s="43">
        <f>J277</f>
        <v>0</v>
      </c>
      <c r="E361" s="39"/>
      <c r="F361" s="141"/>
      <c r="G361" s="141"/>
      <c r="H361" s="141"/>
      <c r="I361" s="44"/>
      <c r="J361" s="45"/>
    </row>
    <row r="362" spans="1:10" ht="18.75" x14ac:dyDescent="0.3">
      <c r="A362" s="37"/>
      <c r="B362" s="122" t="s">
        <v>108</v>
      </c>
      <c r="C362" s="140"/>
      <c r="D362" s="43">
        <f>J297</f>
        <v>0</v>
      </c>
      <c r="E362" s="39"/>
      <c r="F362" s="141"/>
      <c r="G362" s="141"/>
      <c r="H362" s="141"/>
      <c r="I362" s="44"/>
      <c r="J362" s="45"/>
    </row>
    <row r="363" spans="1:10" ht="18.75" x14ac:dyDescent="0.3">
      <c r="A363" s="37"/>
      <c r="B363" s="122" t="s">
        <v>41</v>
      </c>
      <c r="C363" s="140"/>
      <c r="D363" s="43">
        <f>J313</f>
        <v>0</v>
      </c>
      <c r="E363" s="39"/>
      <c r="F363" s="141"/>
      <c r="G363" s="141"/>
      <c r="H363" s="141"/>
      <c r="I363" s="44"/>
      <c r="J363" s="45"/>
    </row>
    <row r="364" spans="1:10" ht="18.75" x14ac:dyDescent="0.3">
      <c r="A364" s="37"/>
      <c r="B364" s="122" t="s">
        <v>46</v>
      </c>
      <c r="C364" s="123"/>
      <c r="D364" s="97">
        <f>J335</f>
        <v>0</v>
      </c>
      <c r="E364" s="39"/>
      <c r="F364" s="91"/>
      <c r="G364" s="91"/>
      <c r="H364" s="91"/>
      <c r="I364" s="44"/>
      <c r="J364" s="45"/>
    </row>
    <row r="365" spans="1:10" ht="18.75" x14ac:dyDescent="0.3">
      <c r="A365" s="37"/>
      <c r="B365" s="122" t="s">
        <v>110</v>
      </c>
      <c r="C365" s="123"/>
      <c r="D365" s="97">
        <f>J345</f>
        <v>0</v>
      </c>
      <c r="E365" s="39"/>
      <c r="F365" s="91"/>
      <c r="G365" s="91"/>
      <c r="H365" s="91"/>
      <c r="I365" s="44"/>
      <c r="J365" s="45"/>
    </row>
    <row r="366" spans="1:10" ht="19.5" thickBot="1" x14ac:dyDescent="0.35">
      <c r="A366" s="37"/>
      <c r="B366" s="175" t="s">
        <v>21</v>
      </c>
      <c r="C366" s="176"/>
      <c r="D366" s="46" t="e">
        <f>D351+D354+D363+D364+D361+D352+D353+D355+D356+D357+D358+D359+D360+D362+D365</f>
        <v>#REF!</v>
      </c>
      <c r="E366" s="39"/>
      <c r="F366" s="174"/>
      <c r="G366" s="174"/>
      <c r="H366" s="174"/>
      <c r="I366" s="47"/>
      <c r="J366" s="48"/>
    </row>
    <row r="367" spans="1:10" x14ac:dyDescent="0.25">
      <c r="A367" s="37"/>
      <c r="B367"/>
      <c r="C367" s="38"/>
      <c r="D367"/>
      <c r="E367" s="39"/>
      <c r="F367" s="38"/>
      <c r="G367"/>
      <c r="H367"/>
      <c r="I367"/>
      <c r="J367"/>
    </row>
    <row r="368" spans="1:10" x14ac:dyDescent="0.25">
      <c r="A368" s="37"/>
      <c r="B368"/>
      <c r="C368" s="38"/>
      <c r="D368"/>
      <c r="E368" s="39"/>
      <c r="F368" s="38"/>
      <c r="G368"/>
      <c r="H368"/>
      <c r="I368"/>
      <c r="J368"/>
    </row>
    <row r="369" spans="1:10" x14ac:dyDescent="0.25">
      <c r="A369" s="37"/>
      <c r="B369"/>
      <c r="C369" s="38"/>
      <c r="D369"/>
      <c r="E369" s="39"/>
      <c r="F369" s="38"/>
      <c r="G369"/>
      <c r="H369"/>
      <c r="I369"/>
      <c r="J369"/>
    </row>
    <row r="370" spans="1:10" x14ac:dyDescent="0.25">
      <c r="A370" s="37"/>
      <c r="B370"/>
      <c r="C370" s="38"/>
      <c r="D370"/>
      <c r="E370" s="39"/>
      <c r="F370" s="38"/>
      <c r="G370"/>
      <c r="H370"/>
      <c r="I370"/>
      <c r="J370"/>
    </row>
    <row r="371" spans="1:10" x14ac:dyDescent="0.25">
      <c r="A371" s="37"/>
      <c r="B371"/>
      <c r="C371" s="38"/>
      <c r="D371"/>
      <c r="E371" s="39"/>
      <c r="F371" s="38"/>
      <c r="G371"/>
      <c r="H371"/>
      <c r="I371"/>
      <c r="J371"/>
    </row>
    <row r="372" spans="1:10" x14ac:dyDescent="0.25">
      <c r="A372" s="37"/>
      <c r="B372"/>
      <c r="C372" s="38"/>
      <c r="D372"/>
      <c r="E372" s="39"/>
      <c r="F372" s="38"/>
      <c r="G372"/>
      <c r="H372"/>
      <c r="I372"/>
      <c r="J372"/>
    </row>
    <row r="373" spans="1:10" x14ac:dyDescent="0.25">
      <c r="A373" s="37"/>
      <c r="B373"/>
      <c r="C373" s="38"/>
      <c r="D373"/>
      <c r="E373" s="39"/>
      <c r="F373" s="38"/>
      <c r="G373"/>
      <c r="H373"/>
      <c r="I373"/>
      <c r="J373"/>
    </row>
    <row r="374" spans="1:10" x14ac:dyDescent="0.25">
      <c r="A374" s="37"/>
      <c r="B374"/>
      <c r="C374" s="38"/>
      <c r="D374"/>
      <c r="E374" s="39"/>
      <c r="F374" s="38"/>
      <c r="G374"/>
      <c r="H374"/>
      <c r="I374"/>
      <c r="J374"/>
    </row>
    <row r="375" spans="1:10" x14ac:dyDescent="0.25">
      <c r="A375" s="37"/>
      <c r="B375"/>
      <c r="C375" s="38"/>
      <c r="D375"/>
      <c r="E375" s="39"/>
      <c r="F375" s="38"/>
      <c r="G375"/>
      <c r="H375"/>
      <c r="I375"/>
      <c r="J375"/>
    </row>
    <row r="376" spans="1:10" x14ac:dyDescent="0.25">
      <c r="A376" s="37"/>
      <c r="B376"/>
      <c r="C376" s="38"/>
      <c r="D376"/>
      <c r="E376" s="39"/>
      <c r="F376" s="38"/>
      <c r="G376"/>
      <c r="H376"/>
      <c r="I376"/>
      <c r="J376"/>
    </row>
    <row r="377" spans="1:10" x14ac:dyDescent="0.25">
      <c r="A377" s="37"/>
      <c r="B377"/>
      <c r="C377" s="38"/>
      <c r="D377"/>
      <c r="E377" s="39"/>
      <c r="F377" s="38"/>
      <c r="G377"/>
      <c r="H377"/>
      <c r="I377"/>
      <c r="J377"/>
    </row>
    <row r="378" spans="1:10" x14ac:dyDescent="0.25">
      <c r="A378" s="37"/>
      <c r="B378"/>
      <c r="C378" s="38"/>
      <c r="D378"/>
      <c r="E378" s="39"/>
      <c r="F378" s="38"/>
      <c r="G378"/>
      <c r="H378"/>
      <c r="I378"/>
      <c r="J378"/>
    </row>
    <row r="379" spans="1:10" x14ac:dyDescent="0.25">
      <c r="A379" s="37"/>
      <c r="B379"/>
      <c r="C379" s="38"/>
      <c r="D379"/>
      <c r="E379" s="39"/>
      <c r="F379" s="38"/>
      <c r="G379"/>
      <c r="H379"/>
      <c r="I379"/>
      <c r="J379"/>
    </row>
    <row r="380" spans="1:10" x14ac:dyDescent="0.25">
      <c r="A380" s="37"/>
      <c r="B380"/>
      <c r="C380" s="38"/>
      <c r="D380"/>
      <c r="E380" s="39"/>
      <c r="F380" s="38"/>
      <c r="G380"/>
      <c r="H380"/>
      <c r="I380"/>
      <c r="J380"/>
    </row>
    <row r="381" spans="1:10" x14ac:dyDescent="0.25">
      <c r="A381" s="37"/>
      <c r="B381"/>
      <c r="C381" s="38"/>
      <c r="D381"/>
      <c r="E381" s="39"/>
      <c r="F381" s="38"/>
      <c r="G381"/>
      <c r="H381"/>
      <c r="I381"/>
      <c r="J381"/>
    </row>
    <row r="382" spans="1:10" x14ac:dyDescent="0.25">
      <c r="A382" s="37"/>
      <c r="B382"/>
      <c r="C382" s="38"/>
      <c r="D382"/>
      <c r="E382" s="39"/>
      <c r="F382" s="38"/>
      <c r="G382"/>
      <c r="H382"/>
      <c r="I382"/>
      <c r="J382"/>
    </row>
    <row r="383" spans="1:10" x14ac:dyDescent="0.25">
      <c r="A383" s="37"/>
      <c r="B383"/>
      <c r="C383" s="38"/>
      <c r="D383"/>
      <c r="E383" s="39"/>
      <c r="F383" s="38"/>
      <c r="G383"/>
      <c r="H383"/>
      <c r="I383"/>
      <c r="J383"/>
    </row>
    <row r="384" spans="1:10" x14ac:dyDescent="0.25">
      <c r="A384" s="37"/>
      <c r="B384"/>
      <c r="C384" s="38"/>
      <c r="D384"/>
      <c r="E384" s="39"/>
      <c r="F384" s="38"/>
      <c r="G384"/>
      <c r="H384"/>
      <c r="I384"/>
      <c r="J384"/>
    </row>
    <row r="385" spans="1:10" x14ac:dyDescent="0.25">
      <c r="A385" s="37"/>
      <c r="B385"/>
      <c r="C385" s="38"/>
      <c r="D385"/>
      <c r="E385" s="39"/>
      <c r="F385" s="38"/>
      <c r="G385"/>
      <c r="H385"/>
      <c r="I385"/>
      <c r="J385"/>
    </row>
    <row r="386" spans="1:10" x14ac:dyDescent="0.25">
      <c r="A386" s="37"/>
      <c r="B386"/>
      <c r="C386" s="38"/>
      <c r="D386"/>
      <c r="E386" s="39"/>
      <c r="F386" s="38"/>
      <c r="G386"/>
      <c r="H386"/>
      <c r="I386"/>
      <c r="J386"/>
    </row>
    <row r="387" spans="1:10" x14ac:dyDescent="0.25">
      <c r="A387" s="37"/>
      <c r="B387"/>
      <c r="C387" s="38"/>
      <c r="D387"/>
      <c r="E387" s="39"/>
      <c r="F387" s="38"/>
      <c r="G387"/>
      <c r="H387"/>
      <c r="I387"/>
      <c r="J387"/>
    </row>
    <row r="388" spans="1:10" x14ac:dyDescent="0.25">
      <c r="A388" s="37"/>
      <c r="B388"/>
      <c r="C388" s="38"/>
      <c r="D388"/>
      <c r="E388" s="39"/>
      <c r="F388" s="38"/>
      <c r="G388"/>
      <c r="H388"/>
      <c r="I388"/>
      <c r="J388"/>
    </row>
    <row r="389" spans="1:10" x14ac:dyDescent="0.25">
      <c r="A389" s="37"/>
      <c r="B389"/>
      <c r="C389" s="38"/>
      <c r="D389"/>
      <c r="E389" s="39"/>
      <c r="F389" s="38"/>
      <c r="G389"/>
      <c r="H389"/>
      <c r="I389"/>
      <c r="J389"/>
    </row>
    <row r="390" spans="1:10" x14ac:dyDescent="0.25">
      <c r="A390" s="37"/>
      <c r="B390"/>
      <c r="C390" s="38"/>
      <c r="D390"/>
      <c r="E390" s="39"/>
      <c r="F390" s="38"/>
      <c r="G390"/>
      <c r="H390"/>
      <c r="I390"/>
      <c r="J390"/>
    </row>
    <row r="391" spans="1:10" x14ac:dyDescent="0.25">
      <c r="A391" s="37"/>
      <c r="B391"/>
      <c r="C391" s="38"/>
      <c r="D391"/>
      <c r="E391" s="39"/>
      <c r="F391" s="38"/>
      <c r="G391"/>
      <c r="H391"/>
      <c r="I391"/>
      <c r="J391"/>
    </row>
    <row r="392" spans="1:10" x14ac:dyDescent="0.25">
      <c r="A392" s="37"/>
      <c r="B392"/>
      <c r="C392" s="38"/>
      <c r="D392"/>
      <c r="E392" s="39"/>
      <c r="F392" s="38"/>
      <c r="G392"/>
      <c r="H392"/>
      <c r="I392"/>
      <c r="J392"/>
    </row>
    <row r="393" spans="1:10" x14ac:dyDescent="0.25">
      <c r="A393" s="37"/>
      <c r="B393"/>
      <c r="C393" s="38"/>
      <c r="D393"/>
      <c r="E393" s="39"/>
      <c r="F393" s="38"/>
      <c r="G393"/>
      <c r="H393"/>
      <c r="I393"/>
      <c r="J393"/>
    </row>
    <row r="394" spans="1:10" x14ac:dyDescent="0.25">
      <c r="A394" s="37"/>
      <c r="B394"/>
      <c r="C394" s="38"/>
      <c r="D394"/>
      <c r="E394" s="39"/>
      <c r="F394" s="38"/>
      <c r="G394"/>
      <c r="H394"/>
      <c r="I394"/>
      <c r="J394"/>
    </row>
    <row r="395" spans="1:10" x14ac:dyDescent="0.25">
      <c r="A395" s="37"/>
      <c r="B395"/>
      <c r="C395" s="38"/>
      <c r="D395"/>
      <c r="E395" s="39"/>
      <c r="F395" s="38"/>
      <c r="G395"/>
      <c r="H395"/>
      <c r="I395"/>
      <c r="J395"/>
    </row>
    <row r="396" spans="1:10" x14ac:dyDescent="0.25">
      <c r="A396" s="37"/>
      <c r="B396"/>
      <c r="C396" s="38"/>
      <c r="D396"/>
      <c r="E396" s="39"/>
      <c r="F396" s="38"/>
      <c r="G396"/>
      <c r="H396"/>
      <c r="I396"/>
      <c r="J396"/>
    </row>
    <row r="397" spans="1:10" x14ac:dyDescent="0.25">
      <c r="A397" s="37"/>
      <c r="B397"/>
      <c r="C397" s="38"/>
      <c r="D397"/>
      <c r="E397" s="39"/>
      <c r="F397" s="38"/>
      <c r="G397"/>
      <c r="H397"/>
      <c r="I397"/>
      <c r="J397"/>
    </row>
    <row r="398" spans="1:10" x14ac:dyDescent="0.25">
      <c r="A398" s="37"/>
      <c r="B398"/>
      <c r="C398" s="38"/>
      <c r="D398"/>
      <c r="E398" s="39"/>
      <c r="F398" s="38"/>
      <c r="G398"/>
      <c r="H398"/>
      <c r="I398"/>
      <c r="J398"/>
    </row>
    <row r="399" spans="1:10" x14ac:dyDescent="0.25">
      <c r="A399" s="37"/>
      <c r="B399"/>
      <c r="C399" s="38"/>
      <c r="D399"/>
      <c r="E399" s="39"/>
      <c r="F399" s="38"/>
      <c r="G399"/>
      <c r="H399"/>
      <c r="I399"/>
      <c r="J399"/>
    </row>
    <row r="400" spans="1:10" x14ac:dyDescent="0.25">
      <c r="A400" s="37"/>
      <c r="B400"/>
      <c r="C400" s="38"/>
      <c r="D400"/>
      <c r="E400" s="39"/>
      <c r="F400" s="38"/>
      <c r="G400"/>
      <c r="H400"/>
      <c r="I400"/>
      <c r="J400"/>
    </row>
    <row r="401" spans="1:10" x14ac:dyDescent="0.25">
      <c r="A401" s="37"/>
      <c r="B401"/>
      <c r="C401" s="38"/>
      <c r="D401"/>
      <c r="E401" s="39"/>
      <c r="F401" s="38"/>
      <c r="G401"/>
      <c r="H401"/>
      <c r="I401"/>
      <c r="J401"/>
    </row>
    <row r="402" spans="1:10" x14ac:dyDescent="0.25">
      <c r="A402" s="37"/>
      <c r="B402"/>
      <c r="C402" s="38"/>
      <c r="D402"/>
      <c r="E402" s="39"/>
      <c r="F402" s="38"/>
      <c r="G402"/>
      <c r="H402"/>
      <c r="I402"/>
      <c r="J402"/>
    </row>
    <row r="403" spans="1:10" x14ac:dyDescent="0.25">
      <c r="A403" s="37"/>
      <c r="B403"/>
      <c r="C403" s="38"/>
      <c r="D403"/>
      <c r="E403" s="39"/>
      <c r="F403" s="38"/>
      <c r="G403"/>
      <c r="H403"/>
      <c r="I403"/>
      <c r="J403"/>
    </row>
    <row r="404" spans="1:10" x14ac:dyDescent="0.25">
      <c r="A404" s="37"/>
      <c r="B404"/>
      <c r="C404" s="38"/>
      <c r="D404"/>
      <c r="E404" s="39"/>
      <c r="F404" s="38"/>
      <c r="G404"/>
      <c r="H404"/>
      <c r="I404"/>
      <c r="J404"/>
    </row>
    <row r="405" spans="1:10" x14ac:dyDescent="0.25">
      <c r="A405" s="37"/>
      <c r="B405"/>
      <c r="C405" s="38"/>
      <c r="D405"/>
      <c r="E405" s="39"/>
      <c r="F405" s="38"/>
      <c r="G405"/>
      <c r="H405"/>
      <c r="I405"/>
      <c r="J405"/>
    </row>
    <row r="406" spans="1:10" x14ac:dyDescent="0.25">
      <c r="A406" s="37"/>
      <c r="B406"/>
      <c r="C406" s="38"/>
      <c r="D406"/>
      <c r="E406" s="39"/>
      <c r="F406" s="38"/>
      <c r="G406"/>
      <c r="H406"/>
      <c r="I406"/>
      <c r="J406"/>
    </row>
    <row r="407" spans="1:10" x14ac:dyDescent="0.25">
      <c r="A407" s="37"/>
      <c r="B407"/>
      <c r="C407" s="38"/>
      <c r="D407"/>
      <c r="E407" s="39"/>
      <c r="F407" s="38"/>
      <c r="G407"/>
      <c r="H407"/>
      <c r="I407"/>
      <c r="J407"/>
    </row>
    <row r="408" spans="1:10" x14ac:dyDescent="0.25">
      <c r="A408" s="37"/>
      <c r="B408"/>
      <c r="C408" s="38"/>
      <c r="D408"/>
      <c r="E408" s="39"/>
      <c r="F408" s="38"/>
      <c r="G408"/>
      <c r="H408"/>
      <c r="I408"/>
      <c r="J408"/>
    </row>
    <row r="409" spans="1:10" x14ac:dyDescent="0.25">
      <c r="A409" s="37"/>
      <c r="B409"/>
      <c r="C409" s="38"/>
      <c r="D409"/>
      <c r="E409" s="39"/>
      <c r="F409" s="38"/>
      <c r="G409"/>
      <c r="H409"/>
      <c r="I409"/>
      <c r="J409"/>
    </row>
    <row r="410" spans="1:10" x14ac:dyDescent="0.25">
      <c r="A410" s="37"/>
      <c r="B410"/>
      <c r="C410" s="38"/>
      <c r="D410"/>
      <c r="E410" s="39"/>
      <c r="F410" s="38"/>
      <c r="G410"/>
      <c r="H410"/>
      <c r="I410"/>
      <c r="J410"/>
    </row>
    <row r="411" spans="1:10" x14ac:dyDescent="0.25">
      <c r="A411" s="37"/>
      <c r="B411"/>
      <c r="C411" s="38"/>
      <c r="D411"/>
      <c r="E411" s="39"/>
      <c r="F411" s="38"/>
      <c r="G411"/>
      <c r="H411"/>
      <c r="I411"/>
      <c r="J411"/>
    </row>
    <row r="412" spans="1:10" x14ac:dyDescent="0.25">
      <c r="A412" s="37"/>
      <c r="B412"/>
      <c r="C412" s="38"/>
      <c r="D412"/>
      <c r="E412" s="39"/>
      <c r="F412" s="38"/>
      <c r="G412"/>
      <c r="H412"/>
      <c r="I412"/>
      <c r="J412"/>
    </row>
    <row r="413" spans="1:10" x14ac:dyDescent="0.25">
      <c r="A413" s="37"/>
      <c r="B413"/>
      <c r="C413" s="38"/>
      <c r="D413"/>
      <c r="E413" s="39"/>
      <c r="F413" s="38"/>
      <c r="G413"/>
      <c r="H413"/>
      <c r="I413"/>
      <c r="J413"/>
    </row>
    <row r="414" spans="1:10" x14ac:dyDescent="0.25">
      <c r="A414" s="37"/>
      <c r="B414"/>
      <c r="C414" s="38"/>
      <c r="D414"/>
      <c r="E414" s="39"/>
      <c r="F414" s="38"/>
      <c r="G414"/>
      <c r="H414"/>
      <c r="I414"/>
      <c r="J414"/>
    </row>
    <row r="415" spans="1:10" x14ac:dyDescent="0.25">
      <c r="A415" s="37"/>
      <c r="B415"/>
      <c r="C415" s="38"/>
      <c r="D415"/>
      <c r="E415" s="39"/>
      <c r="F415" s="38"/>
      <c r="G415"/>
      <c r="H415"/>
      <c r="I415"/>
      <c r="J415"/>
    </row>
    <row r="416" spans="1:10" x14ac:dyDescent="0.25">
      <c r="A416" s="37"/>
      <c r="B416"/>
      <c r="C416" s="38"/>
      <c r="D416"/>
      <c r="E416" s="39"/>
      <c r="F416" s="38"/>
      <c r="G416"/>
      <c r="H416"/>
      <c r="I416"/>
      <c r="J416"/>
    </row>
    <row r="417" spans="1:10" x14ac:dyDescent="0.25">
      <c r="A417" s="37"/>
      <c r="B417"/>
      <c r="C417" s="38"/>
      <c r="D417"/>
      <c r="E417" s="39"/>
      <c r="F417" s="38"/>
      <c r="G417"/>
      <c r="H417"/>
      <c r="I417"/>
      <c r="J417"/>
    </row>
    <row r="418" spans="1:10" x14ac:dyDescent="0.25">
      <c r="A418" s="37"/>
      <c r="B418"/>
      <c r="C418" s="38"/>
      <c r="D418"/>
      <c r="E418" s="39"/>
      <c r="F418" s="38"/>
      <c r="G418"/>
      <c r="H418"/>
      <c r="I418"/>
      <c r="J418"/>
    </row>
    <row r="419" spans="1:10" x14ac:dyDescent="0.25">
      <c r="A419" s="37"/>
      <c r="B419"/>
      <c r="C419" s="38"/>
      <c r="D419"/>
      <c r="E419" s="39"/>
      <c r="F419" s="38"/>
      <c r="G419"/>
      <c r="H419"/>
      <c r="I419"/>
      <c r="J419"/>
    </row>
    <row r="420" spans="1:10" x14ac:dyDescent="0.25">
      <c r="A420" s="37"/>
      <c r="B420"/>
      <c r="C420" s="38"/>
      <c r="D420"/>
      <c r="E420" s="39"/>
      <c r="F420" s="38"/>
      <c r="G420"/>
      <c r="H420"/>
      <c r="I420"/>
      <c r="J420"/>
    </row>
    <row r="421" spans="1:10" x14ac:dyDescent="0.25">
      <c r="A421" s="37"/>
      <c r="B421"/>
      <c r="C421" s="38"/>
      <c r="D421"/>
      <c r="E421" s="39"/>
      <c r="F421" s="38"/>
      <c r="G421"/>
      <c r="H421"/>
      <c r="I421"/>
      <c r="J421"/>
    </row>
    <row r="422" spans="1:10" x14ac:dyDescent="0.25">
      <c r="A422" s="37"/>
      <c r="B422"/>
      <c r="C422" s="38"/>
      <c r="D422"/>
      <c r="E422" s="39"/>
      <c r="F422" s="38"/>
      <c r="G422"/>
      <c r="H422"/>
      <c r="I422"/>
      <c r="J422"/>
    </row>
    <row r="423" spans="1:10" x14ac:dyDescent="0.25">
      <c r="A423" s="37"/>
      <c r="B423"/>
      <c r="C423" s="38"/>
      <c r="D423"/>
      <c r="E423" s="39"/>
      <c r="F423" s="38"/>
      <c r="G423"/>
      <c r="H423"/>
      <c r="I423"/>
      <c r="J423"/>
    </row>
    <row r="424" spans="1:10" x14ac:dyDescent="0.25">
      <c r="A424" s="37"/>
      <c r="B424"/>
      <c r="C424" s="38"/>
      <c r="D424"/>
      <c r="E424" s="39"/>
      <c r="F424" s="38"/>
      <c r="G424"/>
      <c r="H424"/>
      <c r="I424"/>
      <c r="J424"/>
    </row>
    <row r="425" spans="1:10" x14ac:dyDescent="0.25">
      <c r="A425" s="37"/>
      <c r="B425"/>
      <c r="C425" s="38"/>
      <c r="D425"/>
      <c r="E425" s="39"/>
      <c r="F425" s="38"/>
      <c r="G425"/>
      <c r="H425"/>
      <c r="I425"/>
      <c r="J425"/>
    </row>
    <row r="426" spans="1:10" x14ac:dyDescent="0.25">
      <c r="A426" s="37"/>
      <c r="B426"/>
      <c r="C426" s="38"/>
      <c r="D426"/>
      <c r="E426" s="39"/>
      <c r="F426" s="38"/>
      <c r="G426"/>
      <c r="H426"/>
      <c r="I426"/>
      <c r="J426"/>
    </row>
    <row r="427" spans="1:10" x14ac:dyDescent="0.25">
      <c r="A427" s="37"/>
      <c r="B427"/>
      <c r="C427" s="38"/>
      <c r="D427"/>
      <c r="E427" s="39"/>
      <c r="F427" s="38"/>
      <c r="G427"/>
      <c r="H427"/>
      <c r="I427"/>
      <c r="J427"/>
    </row>
    <row r="428" spans="1:10" x14ac:dyDescent="0.25">
      <c r="A428" s="37"/>
      <c r="B428"/>
      <c r="C428" s="38"/>
      <c r="D428"/>
      <c r="E428" s="39"/>
      <c r="F428" s="38"/>
      <c r="G428"/>
      <c r="H428"/>
      <c r="I428"/>
      <c r="J428"/>
    </row>
    <row r="429" spans="1:10" x14ac:dyDescent="0.25">
      <c r="A429" s="37"/>
      <c r="B429"/>
      <c r="C429" s="38"/>
      <c r="D429"/>
      <c r="E429" s="39"/>
      <c r="F429" s="38"/>
      <c r="G429"/>
      <c r="H429"/>
      <c r="I429"/>
      <c r="J429"/>
    </row>
    <row r="430" spans="1:10" x14ac:dyDescent="0.25">
      <c r="A430" s="37"/>
      <c r="B430"/>
      <c r="C430" s="38"/>
      <c r="D430"/>
      <c r="E430" s="39"/>
      <c r="F430" s="38"/>
      <c r="G430"/>
      <c r="H430"/>
      <c r="I430"/>
      <c r="J430"/>
    </row>
    <row r="431" spans="1:10" x14ac:dyDescent="0.25">
      <c r="A431" s="37"/>
      <c r="B431"/>
      <c r="C431" s="38"/>
      <c r="D431"/>
      <c r="E431" s="39"/>
      <c r="F431" s="38"/>
      <c r="G431"/>
      <c r="H431"/>
      <c r="I431"/>
      <c r="J431"/>
    </row>
    <row r="432" spans="1:10" x14ac:dyDescent="0.25">
      <c r="A432" s="37"/>
      <c r="B432"/>
      <c r="C432" s="38"/>
      <c r="D432"/>
      <c r="E432" s="39"/>
      <c r="F432" s="38"/>
      <c r="G432"/>
      <c r="H432"/>
      <c r="I432"/>
      <c r="J432"/>
    </row>
    <row r="433" spans="1:10" x14ac:dyDescent="0.25">
      <c r="A433" s="37"/>
      <c r="B433"/>
      <c r="C433" s="38"/>
      <c r="D433"/>
      <c r="E433" s="39"/>
      <c r="F433" s="38"/>
      <c r="G433"/>
      <c r="H433"/>
      <c r="I433"/>
      <c r="J433"/>
    </row>
    <row r="434" spans="1:10" x14ac:dyDescent="0.25">
      <c r="A434" s="37"/>
      <c r="B434"/>
      <c r="C434" s="38"/>
      <c r="D434"/>
      <c r="E434" s="39"/>
      <c r="F434" s="38"/>
      <c r="G434"/>
      <c r="H434"/>
      <c r="I434"/>
      <c r="J434"/>
    </row>
    <row r="435" spans="1:10" x14ac:dyDescent="0.25">
      <c r="A435" s="37"/>
      <c r="B435"/>
      <c r="C435" s="38"/>
      <c r="D435"/>
      <c r="E435" s="39"/>
      <c r="F435" s="38"/>
      <c r="G435"/>
      <c r="H435"/>
      <c r="I435"/>
      <c r="J435"/>
    </row>
    <row r="436" spans="1:10" x14ac:dyDescent="0.25">
      <c r="A436" s="37"/>
      <c r="B436"/>
      <c r="C436" s="38"/>
      <c r="D436"/>
      <c r="E436" s="39"/>
      <c r="F436" s="38"/>
      <c r="G436"/>
      <c r="H436"/>
      <c r="I436"/>
      <c r="J436"/>
    </row>
    <row r="437" spans="1:10" x14ac:dyDescent="0.25">
      <c r="A437" s="37"/>
      <c r="B437"/>
      <c r="C437" s="38"/>
      <c r="D437"/>
      <c r="E437" s="39"/>
      <c r="F437" s="38"/>
      <c r="G437"/>
      <c r="H437"/>
      <c r="I437"/>
      <c r="J437"/>
    </row>
    <row r="438" spans="1:10" x14ac:dyDescent="0.25">
      <c r="A438" s="37"/>
      <c r="B438"/>
      <c r="C438" s="38"/>
      <c r="D438"/>
      <c r="E438" s="39"/>
      <c r="F438" s="38"/>
      <c r="G438"/>
      <c r="H438"/>
      <c r="I438"/>
      <c r="J438"/>
    </row>
    <row r="439" spans="1:10" x14ac:dyDescent="0.25">
      <c r="A439" s="37"/>
      <c r="B439"/>
      <c r="C439" s="38"/>
      <c r="D439"/>
      <c r="E439" s="39"/>
      <c r="F439" s="38"/>
      <c r="G439"/>
      <c r="H439"/>
      <c r="I439"/>
      <c r="J439"/>
    </row>
    <row r="440" spans="1:10" x14ac:dyDescent="0.25">
      <c r="A440" s="37"/>
      <c r="B440"/>
      <c r="C440" s="38"/>
      <c r="D440"/>
      <c r="E440" s="39"/>
      <c r="F440" s="38"/>
      <c r="G440"/>
      <c r="H440"/>
      <c r="I440"/>
      <c r="J440"/>
    </row>
    <row r="441" spans="1:10" x14ac:dyDescent="0.25">
      <c r="A441" s="37"/>
      <c r="B441"/>
      <c r="C441" s="38"/>
      <c r="D441"/>
      <c r="E441" s="39"/>
      <c r="F441" s="38"/>
      <c r="G441"/>
      <c r="H441"/>
      <c r="I441"/>
      <c r="J441"/>
    </row>
    <row r="442" spans="1:10" x14ac:dyDescent="0.25">
      <c r="A442" s="37"/>
      <c r="B442"/>
      <c r="C442" s="38"/>
      <c r="D442"/>
      <c r="E442" s="39"/>
      <c r="F442" s="38"/>
      <c r="G442"/>
      <c r="H442"/>
      <c r="I442"/>
      <c r="J442"/>
    </row>
    <row r="443" spans="1:10" x14ac:dyDescent="0.25">
      <c r="A443" s="37"/>
      <c r="B443"/>
      <c r="C443" s="38"/>
      <c r="D443"/>
      <c r="E443" s="39"/>
      <c r="F443" s="38"/>
      <c r="G443"/>
      <c r="H443"/>
      <c r="I443"/>
      <c r="J443"/>
    </row>
    <row r="444" spans="1:10" x14ac:dyDescent="0.25">
      <c r="A444" s="37"/>
      <c r="B444"/>
      <c r="C444" s="38"/>
      <c r="D444"/>
      <c r="E444" s="39"/>
      <c r="F444" s="38"/>
      <c r="G444"/>
      <c r="H444"/>
      <c r="I444"/>
      <c r="J444"/>
    </row>
    <row r="445" spans="1:10" x14ac:dyDescent="0.25">
      <c r="A445" s="37"/>
      <c r="B445"/>
      <c r="C445" s="38"/>
      <c r="D445"/>
      <c r="E445" s="39"/>
      <c r="F445" s="38"/>
      <c r="G445"/>
      <c r="H445"/>
      <c r="I445"/>
      <c r="J445"/>
    </row>
    <row r="446" spans="1:10" x14ac:dyDescent="0.25">
      <c r="A446" s="37"/>
      <c r="B446"/>
      <c r="C446" s="38"/>
      <c r="D446"/>
      <c r="E446" s="39"/>
      <c r="F446" s="38"/>
      <c r="G446"/>
      <c r="H446"/>
      <c r="I446"/>
      <c r="J446"/>
    </row>
    <row r="447" spans="1:10" x14ac:dyDescent="0.25">
      <c r="A447" s="37"/>
      <c r="B447"/>
      <c r="C447" s="38"/>
      <c r="D447"/>
      <c r="E447" s="39"/>
      <c r="F447" s="38"/>
      <c r="G447"/>
      <c r="H447"/>
      <c r="I447"/>
      <c r="J447"/>
    </row>
    <row r="448" spans="1:10" x14ac:dyDescent="0.25">
      <c r="A448" s="37"/>
      <c r="B448"/>
      <c r="C448" s="38"/>
      <c r="D448"/>
      <c r="E448" s="39"/>
      <c r="F448" s="38"/>
      <c r="G448"/>
      <c r="H448"/>
      <c r="I448"/>
      <c r="J448"/>
    </row>
    <row r="449" spans="1:10" x14ac:dyDescent="0.25">
      <c r="A449" s="37"/>
      <c r="B449"/>
      <c r="C449" s="38"/>
      <c r="D449"/>
      <c r="E449" s="39"/>
      <c r="F449" s="38"/>
      <c r="G449"/>
      <c r="H449"/>
      <c r="I449"/>
      <c r="J449"/>
    </row>
    <row r="450" spans="1:10" x14ac:dyDescent="0.25">
      <c r="A450" s="37"/>
      <c r="B450"/>
      <c r="C450" s="38"/>
      <c r="D450"/>
      <c r="E450" s="39"/>
      <c r="F450" s="38"/>
      <c r="G450"/>
      <c r="H450"/>
      <c r="I450"/>
      <c r="J450"/>
    </row>
    <row r="451" spans="1:10" x14ac:dyDescent="0.25">
      <c r="A451" s="37"/>
      <c r="B451"/>
      <c r="C451" s="38"/>
      <c r="D451"/>
      <c r="E451" s="39"/>
      <c r="F451" s="38"/>
      <c r="G451"/>
      <c r="H451"/>
      <c r="I451"/>
      <c r="J451"/>
    </row>
    <row r="452" spans="1:10" x14ac:dyDescent="0.25">
      <c r="A452" s="37"/>
      <c r="B452"/>
      <c r="C452" s="38"/>
      <c r="D452"/>
      <c r="E452" s="39"/>
      <c r="F452" s="38"/>
      <c r="G452"/>
      <c r="H452"/>
      <c r="I452"/>
      <c r="J452"/>
    </row>
    <row r="453" spans="1:10" x14ac:dyDescent="0.25">
      <c r="A453" s="37"/>
      <c r="B453"/>
      <c r="C453" s="38"/>
      <c r="D453"/>
      <c r="E453" s="39"/>
      <c r="F453" s="38"/>
      <c r="G453"/>
      <c r="H453"/>
      <c r="I453"/>
      <c r="J453"/>
    </row>
    <row r="454" spans="1:10" x14ac:dyDescent="0.25">
      <c r="A454" s="37"/>
      <c r="B454"/>
      <c r="C454" s="38"/>
      <c r="D454"/>
      <c r="E454" s="39"/>
      <c r="F454" s="38"/>
      <c r="G454"/>
      <c r="H454"/>
      <c r="I454"/>
      <c r="J454"/>
    </row>
    <row r="455" spans="1:10" x14ac:dyDescent="0.25">
      <c r="A455" s="37"/>
      <c r="B455"/>
      <c r="C455" s="38"/>
      <c r="D455"/>
      <c r="E455" s="39"/>
      <c r="F455" s="38"/>
      <c r="G455"/>
      <c r="H455"/>
      <c r="I455"/>
      <c r="J455"/>
    </row>
    <row r="456" spans="1:10" x14ac:dyDescent="0.25">
      <c r="A456" s="37"/>
      <c r="B456"/>
      <c r="C456" s="38"/>
      <c r="D456"/>
      <c r="E456" s="39"/>
      <c r="F456" s="38"/>
      <c r="G456"/>
      <c r="H456"/>
      <c r="I456"/>
      <c r="J456"/>
    </row>
    <row r="457" spans="1:10" x14ac:dyDescent="0.25">
      <c r="A457" s="37"/>
      <c r="B457"/>
      <c r="C457" s="38"/>
      <c r="D457"/>
      <c r="E457" s="39"/>
      <c r="F457" s="38"/>
      <c r="G457"/>
      <c r="H457"/>
      <c r="I457"/>
      <c r="J457"/>
    </row>
    <row r="458" spans="1:10" x14ac:dyDescent="0.25">
      <c r="A458" s="37"/>
      <c r="B458"/>
      <c r="C458" s="38"/>
      <c r="D458"/>
      <c r="E458" s="39"/>
      <c r="F458" s="38"/>
      <c r="G458"/>
      <c r="H458"/>
      <c r="I458"/>
      <c r="J458"/>
    </row>
    <row r="459" spans="1:10" x14ac:dyDescent="0.25">
      <c r="A459" s="37"/>
      <c r="B459"/>
      <c r="C459" s="38"/>
      <c r="D459"/>
      <c r="E459" s="39"/>
      <c r="F459" s="38"/>
      <c r="G459"/>
      <c r="H459"/>
      <c r="I459"/>
      <c r="J459"/>
    </row>
    <row r="460" spans="1:10" x14ac:dyDescent="0.25">
      <c r="A460" s="37"/>
      <c r="B460"/>
      <c r="C460" s="38"/>
      <c r="D460"/>
      <c r="E460" s="39"/>
      <c r="F460" s="38"/>
      <c r="G460"/>
      <c r="H460"/>
      <c r="I460"/>
      <c r="J460"/>
    </row>
    <row r="461" spans="1:10" x14ac:dyDescent="0.25">
      <c r="A461" s="37"/>
      <c r="B461"/>
      <c r="C461" s="38"/>
      <c r="D461"/>
      <c r="E461" s="39"/>
      <c r="F461" s="38"/>
      <c r="G461"/>
      <c r="H461"/>
      <c r="I461"/>
      <c r="J461"/>
    </row>
    <row r="462" spans="1:10" x14ac:dyDescent="0.25">
      <c r="A462" s="37"/>
      <c r="B462"/>
      <c r="C462" s="38"/>
      <c r="D462"/>
      <c r="E462" s="39"/>
      <c r="F462" s="38"/>
      <c r="G462"/>
      <c r="H462"/>
      <c r="I462"/>
      <c r="J462"/>
    </row>
    <row r="463" spans="1:10" x14ac:dyDescent="0.25">
      <c r="A463" s="37"/>
      <c r="B463"/>
      <c r="C463" s="38"/>
      <c r="D463"/>
      <c r="E463" s="39"/>
      <c r="F463" s="38"/>
      <c r="G463"/>
      <c r="H463"/>
      <c r="I463"/>
      <c r="J463"/>
    </row>
    <row r="464" spans="1:10" x14ac:dyDescent="0.25">
      <c r="A464" s="37"/>
      <c r="B464"/>
      <c r="C464" s="38"/>
      <c r="D464"/>
      <c r="E464" s="39"/>
      <c r="F464" s="38"/>
      <c r="G464"/>
      <c r="H464"/>
      <c r="I464"/>
      <c r="J464"/>
    </row>
    <row r="465" spans="1:10" x14ac:dyDescent="0.25">
      <c r="A465" s="37"/>
      <c r="B465"/>
      <c r="C465" s="38"/>
      <c r="D465"/>
      <c r="E465" s="39"/>
      <c r="F465" s="38"/>
      <c r="G465"/>
      <c r="H465"/>
      <c r="I465"/>
      <c r="J465"/>
    </row>
    <row r="466" spans="1:10" x14ac:dyDescent="0.25">
      <c r="A466" s="37"/>
      <c r="B466"/>
      <c r="C466" s="38"/>
      <c r="D466"/>
      <c r="E466" s="39"/>
      <c r="F466" s="38"/>
      <c r="G466"/>
      <c r="H466"/>
      <c r="I466"/>
      <c r="J466"/>
    </row>
    <row r="467" spans="1:10" x14ac:dyDescent="0.25">
      <c r="A467" s="37"/>
      <c r="B467"/>
      <c r="C467" s="38"/>
      <c r="D467"/>
      <c r="E467" s="39"/>
      <c r="F467" s="38"/>
      <c r="G467"/>
      <c r="H467"/>
      <c r="I467"/>
      <c r="J467"/>
    </row>
    <row r="468" spans="1:10" x14ac:dyDescent="0.25">
      <c r="A468" s="37"/>
      <c r="B468"/>
      <c r="C468" s="38"/>
      <c r="D468"/>
      <c r="E468" s="39"/>
      <c r="F468" s="38"/>
      <c r="G468"/>
      <c r="H468"/>
      <c r="I468"/>
      <c r="J468"/>
    </row>
    <row r="469" spans="1:10" x14ac:dyDescent="0.25">
      <c r="A469" s="37"/>
      <c r="B469"/>
      <c r="C469" s="38"/>
      <c r="D469"/>
      <c r="E469" s="39"/>
      <c r="F469" s="38"/>
      <c r="G469"/>
      <c r="H469"/>
      <c r="I469"/>
      <c r="J469"/>
    </row>
    <row r="470" spans="1:10" x14ac:dyDescent="0.25">
      <c r="A470" s="37"/>
      <c r="B470"/>
      <c r="C470" s="38"/>
      <c r="D470"/>
      <c r="E470" s="39"/>
      <c r="F470" s="38"/>
      <c r="G470"/>
      <c r="H470"/>
      <c r="I470"/>
      <c r="J470"/>
    </row>
    <row r="471" spans="1:10" x14ac:dyDescent="0.25">
      <c r="A471" s="37"/>
      <c r="B471"/>
      <c r="C471" s="38"/>
      <c r="D471"/>
      <c r="E471" s="39"/>
      <c r="F471" s="38"/>
      <c r="G471"/>
      <c r="H471"/>
      <c r="I471"/>
      <c r="J471"/>
    </row>
    <row r="472" spans="1:10" x14ac:dyDescent="0.25">
      <c r="A472" s="37"/>
      <c r="B472"/>
      <c r="C472" s="38"/>
      <c r="D472"/>
      <c r="E472" s="39"/>
      <c r="F472" s="38"/>
      <c r="G472"/>
      <c r="H472"/>
      <c r="I472"/>
      <c r="J472"/>
    </row>
    <row r="473" spans="1:10" x14ac:dyDescent="0.25">
      <c r="A473" s="37"/>
      <c r="B473"/>
      <c r="C473" s="38"/>
      <c r="D473"/>
      <c r="E473" s="39"/>
      <c r="F473" s="38"/>
      <c r="G473"/>
      <c r="H473"/>
      <c r="I473"/>
      <c r="J473"/>
    </row>
    <row r="474" spans="1:10" x14ac:dyDescent="0.25">
      <c r="A474" s="37"/>
      <c r="B474"/>
      <c r="C474" s="38"/>
      <c r="D474"/>
      <c r="E474" s="39"/>
      <c r="F474" s="38"/>
      <c r="G474"/>
      <c r="H474"/>
      <c r="I474"/>
      <c r="J474"/>
    </row>
    <row r="475" spans="1:10" x14ac:dyDescent="0.25">
      <c r="A475" s="37"/>
      <c r="B475"/>
      <c r="C475" s="38"/>
      <c r="D475"/>
      <c r="E475" s="39"/>
      <c r="F475" s="38"/>
      <c r="G475"/>
      <c r="H475"/>
      <c r="I475"/>
      <c r="J475"/>
    </row>
    <row r="476" spans="1:10" x14ac:dyDescent="0.25">
      <c r="A476" s="37"/>
      <c r="B476"/>
      <c r="C476" s="38"/>
      <c r="D476"/>
      <c r="E476" s="39"/>
      <c r="F476" s="38"/>
      <c r="G476"/>
      <c r="H476"/>
      <c r="I476"/>
      <c r="J476"/>
    </row>
    <row r="477" spans="1:10" x14ac:dyDescent="0.25">
      <c r="A477" s="37"/>
      <c r="B477"/>
      <c r="C477" s="38"/>
      <c r="D477"/>
      <c r="E477" s="39"/>
      <c r="F477" s="38"/>
      <c r="G477"/>
      <c r="H477"/>
      <c r="I477"/>
      <c r="J477"/>
    </row>
    <row r="478" spans="1:10" x14ac:dyDescent="0.25">
      <c r="A478" s="37"/>
      <c r="B478"/>
      <c r="C478" s="38"/>
      <c r="D478"/>
      <c r="E478" s="39"/>
      <c r="F478" s="38"/>
      <c r="G478"/>
      <c r="H478"/>
      <c r="I478"/>
      <c r="J478"/>
    </row>
    <row r="479" spans="1:10" x14ac:dyDescent="0.25">
      <c r="A479" s="37"/>
      <c r="B479"/>
      <c r="C479" s="38"/>
      <c r="D479"/>
      <c r="E479" s="39"/>
      <c r="F479" s="38"/>
      <c r="G479"/>
      <c r="H479"/>
      <c r="I479"/>
      <c r="J479"/>
    </row>
    <row r="480" spans="1:10" x14ac:dyDescent="0.25">
      <c r="A480" s="37"/>
      <c r="B480"/>
      <c r="C480" s="38"/>
      <c r="D480"/>
      <c r="E480" s="39"/>
      <c r="F480" s="38"/>
      <c r="G480"/>
      <c r="H480"/>
      <c r="I480"/>
      <c r="J480"/>
    </row>
    <row r="481" spans="1:10" x14ac:dyDescent="0.25">
      <c r="A481" s="37"/>
      <c r="B481"/>
      <c r="C481" s="38"/>
      <c r="D481"/>
      <c r="E481" s="39"/>
      <c r="F481" s="38"/>
      <c r="G481"/>
      <c r="H481"/>
      <c r="I481"/>
      <c r="J481"/>
    </row>
    <row r="482" spans="1:10" x14ac:dyDescent="0.25">
      <c r="A482" s="37"/>
      <c r="B482"/>
      <c r="C482" s="38"/>
      <c r="D482"/>
      <c r="E482" s="39"/>
      <c r="F482" s="38"/>
      <c r="G482"/>
      <c r="H482"/>
      <c r="I482"/>
      <c r="J482"/>
    </row>
    <row r="483" spans="1:10" x14ac:dyDescent="0.25">
      <c r="A483" s="37"/>
      <c r="B483"/>
      <c r="C483" s="38"/>
      <c r="D483"/>
      <c r="E483" s="39"/>
      <c r="F483" s="38"/>
      <c r="G483"/>
      <c r="H483"/>
      <c r="I483"/>
      <c r="J483"/>
    </row>
    <row r="484" spans="1:10" x14ac:dyDescent="0.25">
      <c r="A484" s="37"/>
      <c r="B484"/>
      <c r="C484" s="38"/>
      <c r="D484"/>
      <c r="E484" s="39"/>
      <c r="F484" s="38"/>
      <c r="G484"/>
      <c r="H484"/>
      <c r="I484"/>
      <c r="J484"/>
    </row>
    <row r="485" spans="1:10" x14ac:dyDescent="0.25">
      <c r="A485" s="37"/>
      <c r="B485"/>
      <c r="C485" s="38"/>
      <c r="D485"/>
      <c r="E485" s="39"/>
      <c r="F485" s="38"/>
      <c r="G485"/>
      <c r="H485"/>
      <c r="I485"/>
      <c r="J485"/>
    </row>
    <row r="486" spans="1:10" x14ac:dyDescent="0.25">
      <c r="A486" s="37"/>
      <c r="B486"/>
      <c r="C486" s="38"/>
      <c r="D486"/>
      <c r="E486" s="39"/>
      <c r="F486" s="38"/>
      <c r="G486"/>
      <c r="H486"/>
      <c r="I486"/>
      <c r="J486"/>
    </row>
    <row r="487" spans="1:10" x14ac:dyDescent="0.25">
      <c r="A487" s="37"/>
      <c r="B487"/>
      <c r="C487" s="38"/>
      <c r="D487"/>
      <c r="E487" s="39"/>
      <c r="F487" s="38"/>
      <c r="G487"/>
      <c r="H487"/>
      <c r="I487"/>
      <c r="J487"/>
    </row>
    <row r="488" spans="1:10" x14ac:dyDescent="0.25">
      <c r="A488" s="37"/>
      <c r="B488"/>
      <c r="C488" s="38"/>
      <c r="D488"/>
      <c r="E488" s="39"/>
      <c r="F488" s="38"/>
      <c r="G488"/>
      <c r="H488"/>
      <c r="I488"/>
      <c r="J488"/>
    </row>
    <row r="489" spans="1:10" x14ac:dyDescent="0.25">
      <c r="A489" s="37"/>
      <c r="B489"/>
      <c r="C489" s="38"/>
      <c r="D489"/>
      <c r="E489" s="39"/>
      <c r="F489" s="38"/>
      <c r="G489"/>
      <c r="H489"/>
      <c r="I489"/>
      <c r="J489"/>
    </row>
    <row r="490" spans="1:10" x14ac:dyDescent="0.25">
      <c r="A490" s="37"/>
      <c r="B490"/>
      <c r="C490" s="38"/>
      <c r="D490"/>
      <c r="E490" s="39"/>
      <c r="F490" s="38"/>
      <c r="G490"/>
      <c r="H490"/>
      <c r="I490"/>
      <c r="J490"/>
    </row>
    <row r="491" spans="1:10" x14ac:dyDescent="0.25">
      <c r="A491" s="37"/>
      <c r="B491"/>
      <c r="C491" s="38"/>
      <c r="D491"/>
      <c r="E491" s="39"/>
      <c r="F491" s="38"/>
      <c r="G491"/>
      <c r="H491"/>
      <c r="I491"/>
      <c r="J491"/>
    </row>
    <row r="492" spans="1:10" x14ac:dyDescent="0.25">
      <c r="A492" s="37"/>
      <c r="B492"/>
      <c r="C492" s="38"/>
      <c r="D492"/>
      <c r="E492" s="39"/>
      <c r="F492" s="38"/>
      <c r="G492"/>
      <c r="H492"/>
      <c r="I492"/>
      <c r="J492"/>
    </row>
    <row r="493" spans="1:10" x14ac:dyDescent="0.25">
      <c r="A493" s="37"/>
      <c r="B493"/>
      <c r="C493" s="38"/>
      <c r="D493"/>
      <c r="E493" s="39"/>
      <c r="F493" s="38"/>
      <c r="G493"/>
      <c r="H493"/>
      <c r="I493"/>
      <c r="J493"/>
    </row>
    <row r="494" spans="1:10" x14ac:dyDescent="0.25">
      <c r="A494" s="37"/>
      <c r="B494"/>
      <c r="C494" s="38"/>
      <c r="D494"/>
      <c r="E494" s="39"/>
      <c r="F494" s="38"/>
      <c r="G494"/>
      <c r="H494"/>
      <c r="I494"/>
      <c r="J494"/>
    </row>
    <row r="495" spans="1:10" x14ac:dyDescent="0.25">
      <c r="A495" s="37"/>
      <c r="B495"/>
      <c r="C495" s="38"/>
      <c r="D495"/>
      <c r="E495" s="39"/>
      <c r="F495" s="38"/>
      <c r="G495"/>
      <c r="H495"/>
      <c r="I495"/>
      <c r="J495"/>
    </row>
    <row r="496" spans="1:10" x14ac:dyDescent="0.25">
      <c r="A496" s="37"/>
      <c r="B496"/>
      <c r="C496" s="38"/>
      <c r="D496"/>
      <c r="E496" s="39"/>
      <c r="F496" s="38"/>
      <c r="G496"/>
      <c r="H496"/>
      <c r="I496"/>
      <c r="J496"/>
    </row>
    <row r="497" spans="1:10" x14ac:dyDescent="0.25">
      <c r="A497" s="37"/>
      <c r="B497"/>
      <c r="C497" s="38"/>
      <c r="D497"/>
      <c r="E497" s="39"/>
      <c r="F497" s="38"/>
      <c r="G497"/>
      <c r="H497"/>
      <c r="I497"/>
      <c r="J497"/>
    </row>
    <row r="498" spans="1:10" x14ac:dyDescent="0.25">
      <c r="A498" s="37"/>
      <c r="B498"/>
      <c r="C498" s="38"/>
      <c r="D498"/>
      <c r="E498" s="39"/>
      <c r="F498" s="38"/>
      <c r="G498"/>
      <c r="H498"/>
      <c r="I498"/>
      <c r="J498"/>
    </row>
    <row r="499" spans="1:10" x14ac:dyDescent="0.25">
      <c r="A499" s="37"/>
      <c r="B499"/>
      <c r="C499" s="38"/>
      <c r="D499"/>
      <c r="E499" s="39"/>
      <c r="F499" s="38"/>
      <c r="G499"/>
      <c r="H499"/>
      <c r="I499"/>
      <c r="J499"/>
    </row>
    <row r="500" spans="1:10" x14ac:dyDescent="0.25">
      <c r="A500" s="37"/>
      <c r="B500"/>
      <c r="C500" s="38"/>
      <c r="D500"/>
      <c r="E500" s="39"/>
      <c r="F500" s="38"/>
      <c r="G500"/>
      <c r="H500"/>
      <c r="I500"/>
      <c r="J500"/>
    </row>
    <row r="501" spans="1:10" x14ac:dyDescent="0.25">
      <c r="A501" s="37"/>
      <c r="B501"/>
      <c r="C501" s="38"/>
      <c r="D501"/>
      <c r="E501" s="39"/>
      <c r="F501" s="38"/>
      <c r="G501"/>
      <c r="H501"/>
      <c r="I501"/>
      <c r="J501"/>
    </row>
    <row r="502" spans="1:10" x14ac:dyDescent="0.25">
      <c r="A502" s="37"/>
      <c r="B502"/>
      <c r="C502" s="38"/>
      <c r="D502"/>
      <c r="E502" s="39"/>
      <c r="F502" s="38"/>
      <c r="G502"/>
      <c r="H502"/>
      <c r="I502"/>
      <c r="J502"/>
    </row>
    <row r="503" spans="1:10" x14ac:dyDescent="0.25">
      <c r="A503" s="37"/>
      <c r="B503"/>
      <c r="C503" s="38"/>
      <c r="D503"/>
      <c r="E503" s="39"/>
      <c r="F503" s="38"/>
      <c r="G503"/>
      <c r="H503"/>
      <c r="I503"/>
      <c r="J503"/>
    </row>
    <row r="504" spans="1:10" x14ac:dyDescent="0.25">
      <c r="A504" s="37"/>
      <c r="B504"/>
      <c r="C504" s="38"/>
      <c r="D504"/>
      <c r="E504" s="39"/>
      <c r="F504" s="38"/>
      <c r="G504"/>
      <c r="H504"/>
      <c r="I504"/>
      <c r="J504"/>
    </row>
    <row r="505" spans="1:10" x14ac:dyDescent="0.25">
      <c r="A505" s="37"/>
      <c r="B505"/>
      <c r="C505" s="38"/>
      <c r="D505"/>
      <c r="E505" s="39"/>
      <c r="F505" s="38"/>
      <c r="G505"/>
      <c r="H505"/>
      <c r="I505"/>
      <c r="J505"/>
    </row>
    <row r="506" spans="1:10" x14ac:dyDescent="0.25">
      <c r="A506" s="37"/>
      <c r="B506"/>
      <c r="C506" s="38"/>
      <c r="D506"/>
      <c r="E506" s="39"/>
      <c r="F506" s="38"/>
      <c r="G506"/>
      <c r="H506"/>
      <c r="I506"/>
      <c r="J506"/>
    </row>
    <row r="507" spans="1:10" x14ac:dyDescent="0.25">
      <c r="A507" s="37"/>
      <c r="B507"/>
      <c r="C507" s="38"/>
      <c r="D507"/>
      <c r="E507" s="39"/>
      <c r="F507" s="38"/>
      <c r="G507"/>
      <c r="H507"/>
      <c r="I507"/>
      <c r="J507"/>
    </row>
    <row r="508" spans="1:10" x14ac:dyDescent="0.25">
      <c r="A508" s="37"/>
      <c r="B508"/>
      <c r="C508" s="38"/>
      <c r="D508"/>
      <c r="E508" s="39"/>
      <c r="F508" s="38"/>
      <c r="G508"/>
      <c r="H508"/>
      <c r="I508"/>
      <c r="J508"/>
    </row>
    <row r="509" spans="1:10" x14ac:dyDescent="0.25">
      <c r="A509" s="37"/>
      <c r="B509"/>
      <c r="C509" s="38"/>
      <c r="D509"/>
      <c r="E509" s="39"/>
      <c r="F509" s="38"/>
      <c r="G509"/>
      <c r="H509"/>
      <c r="I509"/>
      <c r="J509"/>
    </row>
    <row r="510" spans="1:10" x14ac:dyDescent="0.25">
      <c r="A510" s="37"/>
      <c r="B510"/>
      <c r="C510" s="38"/>
      <c r="D510"/>
      <c r="E510" s="39"/>
      <c r="F510" s="38"/>
      <c r="G510"/>
      <c r="H510"/>
      <c r="I510"/>
      <c r="J510"/>
    </row>
    <row r="511" spans="1:10" x14ac:dyDescent="0.25">
      <c r="A511" s="37"/>
      <c r="B511"/>
      <c r="C511" s="38"/>
      <c r="D511"/>
      <c r="E511" s="39"/>
      <c r="F511" s="38"/>
      <c r="G511"/>
      <c r="H511"/>
      <c r="I511"/>
      <c r="J511"/>
    </row>
    <row r="512" spans="1:10" x14ac:dyDescent="0.25">
      <c r="A512" s="37"/>
      <c r="B512"/>
      <c r="C512" s="38"/>
      <c r="D512"/>
      <c r="E512" s="39"/>
      <c r="F512" s="38"/>
      <c r="G512"/>
      <c r="H512"/>
      <c r="I512"/>
      <c r="J512"/>
    </row>
    <row r="513" spans="1:10" x14ac:dyDescent="0.25">
      <c r="A513" s="37"/>
      <c r="B513"/>
      <c r="C513" s="38"/>
      <c r="D513"/>
      <c r="E513" s="39"/>
      <c r="F513" s="38"/>
      <c r="G513"/>
      <c r="H513"/>
      <c r="I513"/>
      <c r="J513"/>
    </row>
    <row r="514" spans="1:10" x14ac:dyDescent="0.25">
      <c r="A514" s="37"/>
      <c r="B514"/>
      <c r="C514" s="38"/>
      <c r="D514"/>
      <c r="E514" s="39"/>
      <c r="F514" s="38"/>
      <c r="G514"/>
      <c r="H514"/>
      <c r="I514"/>
      <c r="J514"/>
    </row>
    <row r="515" spans="1:10" x14ac:dyDescent="0.25">
      <c r="A515" s="37"/>
      <c r="B515"/>
      <c r="C515" s="38"/>
      <c r="D515"/>
      <c r="E515" s="39"/>
      <c r="F515" s="38"/>
      <c r="G515"/>
      <c r="H515"/>
      <c r="I515"/>
      <c r="J515"/>
    </row>
    <row r="516" spans="1:10" x14ac:dyDescent="0.25">
      <c r="A516" s="37"/>
      <c r="B516"/>
      <c r="C516" s="38"/>
      <c r="D516"/>
      <c r="E516" s="39"/>
      <c r="F516" s="38"/>
      <c r="G516"/>
      <c r="H516"/>
      <c r="I516"/>
      <c r="J516"/>
    </row>
    <row r="517" spans="1:10" x14ac:dyDescent="0.25">
      <c r="A517" s="37"/>
      <c r="B517"/>
      <c r="C517" s="38"/>
      <c r="D517"/>
      <c r="E517" s="39"/>
      <c r="F517" s="38"/>
      <c r="G517"/>
      <c r="H517"/>
      <c r="I517"/>
      <c r="J517"/>
    </row>
    <row r="518" spans="1:10" x14ac:dyDescent="0.25">
      <c r="A518" s="37"/>
      <c r="B518"/>
      <c r="C518" s="38"/>
      <c r="D518"/>
      <c r="E518" s="39"/>
      <c r="F518" s="38"/>
      <c r="G518"/>
      <c r="H518"/>
      <c r="I518"/>
      <c r="J518"/>
    </row>
    <row r="519" spans="1:10" x14ac:dyDescent="0.25">
      <c r="A519" s="37"/>
      <c r="B519"/>
      <c r="C519" s="38"/>
      <c r="D519"/>
      <c r="E519" s="39"/>
      <c r="F519" s="38"/>
      <c r="G519"/>
      <c r="H519"/>
      <c r="I519"/>
      <c r="J519"/>
    </row>
    <row r="520" spans="1:10" x14ac:dyDescent="0.25">
      <c r="A520" s="37"/>
      <c r="B520"/>
      <c r="C520" s="38"/>
      <c r="D520"/>
      <c r="E520" s="39"/>
      <c r="F520" s="38"/>
      <c r="G520"/>
      <c r="H520"/>
      <c r="I520"/>
      <c r="J520"/>
    </row>
    <row r="521" spans="1:10" x14ac:dyDescent="0.25">
      <c r="A521" s="37"/>
      <c r="B521"/>
      <c r="C521" s="38"/>
      <c r="D521"/>
      <c r="E521" s="39"/>
      <c r="F521" s="38"/>
      <c r="G521"/>
      <c r="H521"/>
      <c r="I521"/>
      <c r="J521"/>
    </row>
    <row r="522" spans="1:10" x14ac:dyDescent="0.25">
      <c r="A522" s="37"/>
      <c r="B522"/>
      <c r="C522" s="38"/>
      <c r="D522"/>
      <c r="E522" s="39"/>
      <c r="F522" s="38"/>
      <c r="G522"/>
      <c r="H522"/>
      <c r="I522"/>
      <c r="J522"/>
    </row>
    <row r="523" spans="1:10" x14ac:dyDescent="0.25">
      <c r="A523" s="37"/>
      <c r="B523"/>
      <c r="C523" s="38"/>
      <c r="D523"/>
      <c r="E523" s="39"/>
      <c r="F523" s="38"/>
      <c r="G523"/>
      <c r="H523"/>
      <c r="I523"/>
      <c r="J523"/>
    </row>
    <row r="524" spans="1:10" x14ac:dyDescent="0.25">
      <c r="A524" s="37"/>
      <c r="B524"/>
      <c r="C524" s="38"/>
      <c r="D524"/>
      <c r="E524" s="39"/>
      <c r="F524" s="38"/>
      <c r="G524"/>
      <c r="H524"/>
      <c r="I524"/>
      <c r="J524"/>
    </row>
    <row r="525" spans="1:10" x14ac:dyDescent="0.25">
      <c r="A525" s="37"/>
      <c r="B525"/>
      <c r="C525" s="38"/>
      <c r="D525"/>
      <c r="E525" s="39"/>
      <c r="F525" s="38"/>
      <c r="G525"/>
      <c r="H525"/>
      <c r="I525"/>
      <c r="J525"/>
    </row>
    <row r="526" spans="1:10" x14ac:dyDescent="0.25">
      <c r="A526" s="37"/>
      <c r="B526"/>
      <c r="C526" s="38"/>
      <c r="D526"/>
      <c r="E526" s="39"/>
      <c r="F526" s="38"/>
      <c r="G526"/>
      <c r="H526"/>
      <c r="I526"/>
      <c r="J526"/>
    </row>
    <row r="527" spans="1:10" x14ac:dyDescent="0.25">
      <c r="A527" s="37"/>
      <c r="B527"/>
      <c r="C527" s="38"/>
      <c r="D527"/>
      <c r="E527" s="39"/>
      <c r="F527" s="38"/>
      <c r="G527"/>
      <c r="H527"/>
      <c r="I527"/>
      <c r="J527"/>
    </row>
    <row r="528" spans="1:10" x14ac:dyDescent="0.25">
      <c r="A528" s="37"/>
      <c r="B528"/>
      <c r="C528" s="38"/>
      <c r="D528"/>
      <c r="E528" s="39"/>
      <c r="F528" s="38"/>
      <c r="G528"/>
      <c r="H528"/>
      <c r="I528"/>
      <c r="J528"/>
    </row>
    <row r="529" spans="1:10" x14ac:dyDescent="0.25">
      <c r="A529" s="37"/>
      <c r="B529"/>
      <c r="C529" s="38"/>
      <c r="D529"/>
      <c r="E529" s="39"/>
      <c r="F529" s="38"/>
      <c r="G529"/>
      <c r="H529"/>
      <c r="I529"/>
      <c r="J529"/>
    </row>
    <row r="530" spans="1:10" x14ac:dyDescent="0.25">
      <c r="A530" s="37"/>
      <c r="B530"/>
      <c r="C530" s="38"/>
      <c r="D530"/>
      <c r="E530" s="39"/>
      <c r="F530" s="38"/>
      <c r="G530"/>
      <c r="H530"/>
      <c r="I530"/>
      <c r="J530"/>
    </row>
    <row r="531" spans="1:10" x14ac:dyDescent="0.25">
      <c r="A531" s="37"/>
      <c r="B531"/>
      <c r="C531" s="38"/>
      <c r="D531"/>
      <c r="E531" s="39"/>
      <c r="F531" s="38"/>
      <c r="G531"/>
      <c r="H531"/>
      <c r="I531"/>
      <c r="J531"/>
    </row>
    <row r="532" spans="1:10" x14ac:dyDescent="0.25">
      <c r="A532" s="37"/>
      <c r="B532"/>
      <c r="C532" s="38"/>
      <c r="D532"/>
      <c r="E532" s="39"/>
      <c r="F532" s="38"/>
      <c r="G532"/>
      <c r="H532"/>
      <c r="I532"/>
      <c r="J532"/>
    </row>
    <row r="533" spans="1:10" x14ac:dyDescent="0.25">
      <c r="A533" s="37"/>
      <c r="B533"/>
      <c r="C533" s="38"/>
      <c r="D533"/>
      <c r="E533" s="39"/>
      <c r="F533" s="38"/>
      <c r="G533"/>
      <c r="H533"/>
      <c r="I533"/>
      <c r="J533"/>
    </row>
    <row r="534" spans="1:10" x14ac:dyDescent="0.25">
      <c r="A534" s="37"/>
      <c r="B534"/>
      <c r="C534" s="38"/>
      <c r="D534"/>
      <c r="E534" s="39"/>
      <c r="F534" s="38"/>
      <c r="G534"/>
      <c r="H534"/>
      <c r="I534"/>
      <c r="J534"/>
    </row>
    <row r="535" spans="1:10" x14ac:dyDescent="0.25">
      <c r="A535" s="37"/>
      <c r="B535"/>
      <c r="C535" s="38"/>
      <c r="D535"/>
      <c r="E535" s="39"/>
      <c r="F535" s="38"/>
      <c r="G535"/>
      <c r="H535"/>
      <c r="I535"/>
      <c r="J535"/>
    </row>
    <row r="536" spans="1:10" x14ac:dyDescent="0.25">
      <c r="A536" s="37"/>
      <c r="B536"/>
      <c r="C536" s="38"/>
      <c r="D536"/>
      <c r="E536" s="39"/>
      <c r="F536" s="38"/>
      <c r="G536"/>
      <c r="H536"/>
      <c r="I536"/>
      <c r="J536"/>
    </row>
    <row r="537" spans="1:10" x14ac:dyDescent="0.25">
      <c r="A537" s="37"/>
      <c r="B537"/>
      <c r="C537" s="38"/>
      <c r="D537"/>
      <c r="E537" s="39"/>
      <c r="F537" s="38"/>
      <c r="G537"/>
      <c r="H537"/>
      <c r="I537"/>
      <c r="J537"/>
    </row>
    <row r="538" spans="1:10" x14ac:dyDescent="0.25">
      <c r="A538" s="37"/>
      <c r="B538"/>
      <c r="C538" s="38"/>
      <c r="D538"/>
      <c r="E538" s="39"/>
      <c r="F538" s="38"/>
      <c r="G538"/>
      <c r="H538"/>
      <c r="I538"/>
      <c r="J538"/>
    </row>
    <row r="539" spans="1:10" x14ac:dyDescent="0.25">
      <c r="A539" s="37"/>
      <c r="B539"/>
      <c r="C539" s="38"/>
      <c r="D539"/>
      <c r="E539" s="39"/>
      <c r="F539" s="38"/>
      <c r="G539"/>
      <c r="H539"/>
      <c r="I539"/>
      <c r="J539"/>
    </row>
    <row r="540" spans="1:10" x14ac:dyDescent="0.25">
      <c r="A540" s="37"/>
      <c r="B540"/>
      <c r="C540" s="38"/>
      <c r="D540"/>
      <c r="E540" s="39"/>
      <c r="F540" s="38"/>
      <c r="G540"/>
      <c r="H540"/>
      <c r="I540"/>
      <c r="J540"/>
    </row>
    <row r="541" spans="1:10" x14ac:dyDescent="0.25">
      <c r="A541" s="37"/>
      <c r="B541"/>
      <c r="C541" s="38"/>
      <c r="D541"/>
      <c r="E541" s="39"/>
      <c r="F541" s="38"/>
      <c r="G541"/>
      <c r="H541"/>
      <c r="I541"/>
      <c r="J541"/>
    </row>
    <row r="542" spans="1:10" x14ac:dyDescent="0.25">
      <c r="A542" s="37"/>
      <c r="B542"/>
      <c r="C542" s="38"/>
      <c r="D542"/>
      <c r="E542" s="39"/>
      <c r="F542" s="38"/>
      <c r="G542"/>
      <c r="H542"/>
      <c r="I542"/>
      <c r="J542"/>
    </row>
    <row r="543" spans="1:10" x14ac:dyDescent="0.25">
      <c r="A543" s="37"/>
      <c r="B543"/>
      <c r="C543" s="38"/>
      <c r="D543"/>
      <c r="E543" s="39"/>
      <c r="F543" s="38"/>
      <c r="G543"/>
      <c r="H543"/>
      <c r="I543"/>
      <c r="J543"/>
    </row>
    <row r="544" spans="1:10" x14ac:dyDescent="0.25">
      <c r="A544" s="37"/>
      <c r="B544"/>
      <c r="C544" s="38"/>
      <c r="D544"/>
      <c r="E544" s="39"/>
      <c r="F544" s="38"/>
      <c r="G544"/>
      <c r="H544"/>
      <c r="I544"/>
      <c r="J544"/>
    </row>
    <row r="545" spans="1:10" x14ac:dyDescent="0.25">
      <c r="A545" s="37"/>
      <c r="B545"/>
      <c r="C545" s="38"/>
      <c r="D545"/>
      <c r="E545" s="39"/>
      <c r="F545" s="38"/>
      <c r="G545"/>
      <c r="H545"/>
      <c r="I545"/>
      <c r="J545"/>
    </row>
    <row r="546" spans="1:10" x14ac:dyDescent="0.25">
      <c r="A546" s="37"/>
      <c r="B546"/>
      <c r="C546" s="38"/>
      <c r="D546"/>
      <c r="E546" s="39"/>
      <c r="F546" s="38"/>
      <c r="G546"/>
      <c r="H546"/>
      <c r="I546"/>
      <c r="J546"/>
    </row>
    <row r="547" spans="1:10" x14ac:dyDescent="0.25">
      <c r="A547" s="37"/>
      <c r="B547"/>
      <c r="C547" s="38"/>
      <c r="D547"/>
      <c r="E547" s="39"/>
      <c r="F547" s="38"/>
      <c r="G547"/>
      <c r="H547"/>
      <c r="I547"/>
      <c r="J547"/>
    </row>
    <row r="548" spans="1:10" x14ac:dyDescent="0.25">
      <c r="A548" s="37"/>
      <c r="B548"/>
      <c r="C548" s="38"/>
      <c r="D548"/>
      <c r="E548" s="39"/>
      <c r="F548" s="38"/>
      <c r="G548"/>
      <c r="H548"/>
      <c r="I548"/>
      <c r="J548"/>
    </row>
    <row r="549" spans="1:10" x14ac:dyDescent="0.25">
      <c r="A549" s="37"/>
      <c r="B549"/>
      <c r="C549" s="38"/>
      <c r="D549"/>
      <c r="E549" s="39"/>
      <c r="F549" s="38"/>
      <c r="G549"/>
      <c r="H549"/>
      <c r="I549"/>
      <c r="J549"/>
    </row>
    <row r="550" spans="1:10" x14ac:dyDescent="0.25">
      <c r="A550" s="37"/>
      <c r="B550"/>
      <c r="C550" s="38"/>
      <c r="D550"/>
      <c r="E550" s="39"/>
      <c r="F550" s="38"/>
      <c r="G550"/>
      <c r="H550"/>
      <c r="I550"/>
      <c r="J550"/>
    </row>
    <row r="551" spans="1:10" x14ac:dyDescent="0.25">
      <c r="A551" s="37"/>
      <c r="B551"/>
      <c r="C551" s="38"/>
      <c r="D551"/>
      <c r="E551" s="39"/>
      <c r="F551" s="38"/>
      <c r="G551"/>
      <c r="H551"/>
      <c r="I551"/>
      <c r="J551"/>
    </row>
    <row r="552" spans="1:10" x14ac:dyDescent="0.25">
      <c r="A552" s="37"/>
      <c r="B552"/>
      <c r="C552" s="38"/>
      <c r="D552"/>
      <c r="E552" s="39"/>
      <c r="F552" s="38"/>
      <c r="G552"/>
      <c r="H552"/>
      <c r="I552"/>
      <c r="J552"/>
    </row>
    <row r="553" spans="1:10" x14ac:dyDescent="0.25">
      <c r="A553" s="37"/>
      <c r="B553"/>
      <c r="C553" s="38"/>
      <c r="D553"/>
      <c r="E553" s="39"/>
      <c r="F553" s="38"/>
      <c r="G553"/>
      <c r="H553"/>
      <c r="I553"/>
      <c r="J553"/>
    </row>
    <row r="554" spans="1:10" x14ac:dyDescent="0.25">
      <c r="A554" s="37"/>
      <c r="B554"/>
      <c r="C554" s="38"/>
      <c r="D554"/>
      <c r="E554" s="39"/>
      <c r="F554" s="38"/>
      <c r="G554"/>
      <c r="H554"/>
      <c r="I554"/>
      <c r="J554"/>
    </row>
    <row r="555" spans="1:10" x14ac:dyDescent="0.25">
      <c r="A555" s="37"/>
      <c r="B555"/>
      <c r="C555" s="38"/>
      <c r="D555"/>
      <c r="E555" s="39"/>
      <c r="F555" s="38"/>
      <c r="G555"/>
      <c r="H555"/>
      <c r="I555"/>
      <c r="J555"/>
    </row>
    <row r="556" spans="1:10" x14ac:dyDescent="0.25">
      <c r="A556" s="37"/>
      <c r="B556"/>
      <c r="C556" s="38"/>
      <c r="D556"/>
      <c r="E556" s="39"/>
      <c r="F556" s="38"/>
      <c r="G556"/>
      <c r="H556"/>
      <c r="I556"/>
      <c r="J556"/>
    </row>
    <row r="557" spans="1:10" x14ac:dyDescent="0.25">
      <c r="A557" s="37"/>
      <c r="B557"/>
      <c r="C557" s="38"/>
      <c r="D557"/>
      <c r="E557" s="39"/>
      <c r="F557" s="38"/>
      <c r="G557"/>
      <c r="H557"/>
      <c r="I557"/>
      <c r="J557"/>
    </row>
    <row r="558" spans="1:10" x14ac:dyDescent="0.25">
      <c r="A558" s="37"/>
      <c r="B558"/>
      <c r="C558" s="38"/>
      <c r="D558"/>
      <c r="E558" s="39"/>
      <c r="F558" s="38"/>
      <c r="G558"/>
      <c r="H558"/>
      <c r="I558"/>
      <c r="J558"/>
    </row>
    <row r="559" spans="1:10" x14ac:dyDescent="0.25">
      <c r="A559" s="37"/>
      <c r="B559"/>
      <c r="C559" s="38"/>
      <c r="D559"/>
      <c r="E559" s="39"/>
      <c r="F559" s="38"/>
      <c r="G559"/>
      <c r="H559"/>
      <c r="I559"/>
      <c r="J559"/>
    </row>
    <row r="560" spans="1:10" x14ac:dyDescent="0.25">
      <c r="A560" s="37"/>
      <c r="B560"/>
      <c r="C560" s="38"/>
      <c r="D560"/>
      <c r="E560" s="39"/>
      <c r="F560" s="38"/>
      <c r="G560"/>
      <c r="H560"/>
      <c r="I560"/>
      <c r="J560"/>
    </row>
    <row r="561" spans="1:10" x14ac:dyDescent="0.25">
      <c r="A561" s="37"/>
      <c r="B561"/>
      <c r="C561" s="38"/>
      <c r="D561"/>
      <c r="E561" s="39"/>
      <c r="F561" s="38"/>
      <c r="G561"/>
      <c r="H561"/>
      <c r="I561"/>
      <c r="J561"/>
    </row>
    <row r="562" spans="1:10" x14ac:dyDescent="0.25">
      <c r="A562" s="37"/>
      <c r="B562"/>
      <c r="C562" s="38"/>
      <c r="D562"/>
      <c r="E562" s="39"/>
      <c r="F562" s="38"/>
      <c r="G562"/>
      <c r="H562"/>
      <c r="I562"/>
      <c r="J562"/>
    </row>
    <row r="563" spans="1:10" x14ac:dyDescent="0.25">
      <c r="A563" s="37"/>
      <c r="B563"/>
      <c r="C563" s="38"/>
      <c r="D563"/>
      <c r="E563" s="39"/>
      <c r="F563" s="38"/>
      <c r="G563"/>
      <c r="H563"/>
      <c r="I563"/>
      <c r="J563"/>
    </row>
    <row r="564" spans="1:10" x14ac:dyDescent="0.25">
      <c r="A564" s="37"/>
      <c r="B564"/>
      <c r="C564" s="38"/>
      <c r="D564"/>
      <c r="E564" s="39"/>
      <c r="F564" s="38"/>
      <c r="G564"/>
      <c r="H564"/>
      <c r="I564"/>
      <c r="J564"/>
    </row>
    <row r="565" spans="1:10" x14ac:dyDescent="0.25">
      <c r="A565" s="37"/>
      <c r="B565"/>
      <c r="C565" s="38"/>
      <c r="D565"/>
      <c r="E565" s="39"/>
      <c r="F565" s="38"/>
      <c r="G565"/>
      <c r="H565"/>
      <c r="I565"/>
      <c r="J565"/>
    </row>
    <row r="566" spans="1:10" x14ac:dyDescent="0.25">
      <c r="A566" s="37"/>
      <c r="B566"/>
      <c r="C566" s="38"/>
      <c r="D566"/>
      <c r="E566" s="39"/>
      <c r="F566" s="38"/>
      <c r="G566"/>
      <c r="H566"/>
      <c r="I566"/>
      <c r="J566"/>
    </row>
    <row r="567" spans="1:10" x14ac:dyDescent="0.25">
      <c r="A567" s="37"/>
      <c r="B567"/>
      <c r="C567" s="38"/>
      <c r="D567"/>
      <c r="E567" s="39"/>
      <c r="F567" s="38"/>
      <c r="G567"/>
      <c r="H567"/>
      <c r="I567"/>
      <c r="J567"/>
    </row>
    <row r="568" spans="1:10" x14ac:dyDescent="0.25">
      <c r="A568" s="37"/>
      <c r="B568"/>
      <c r="C568" s="38"/>
      <c r="D568"/>
      <c r="E568" s="39"/>
      <c r="F568" s="38"/>
      <c r="G568"/>
      <c r="H568"/>
      <c r="I568"/>
      <c r="J568"/>
    </row>
    <row r="569" spans="1:10" x14ac:dyDescent="0.25">
      <c r="A569" s="37"/>
      <c r="B569"/>
      <c r="C569" s="38"/>
      <c r="D569"/>
      <c r="E569" s="39"/>
      <c r="F569" s="38"/>
      <c r="G569"/>
      <c r="H569"/>
      <c r="I569"/>
      <c r="J569"/>
    </row>
    <row r="570" spans="1:10" x14ac:dyDescent="0.25">
      <c r="A570" s="37"/>
      <c r="B570"/>
      <c r="C570" s="38"/>
      <c r="D570"/>
      <c r="E570" s="39"/>
      <c r="F570" s="38"/>
      <c r="G570"/>
      <c r="H570"/>
      <c r="I570"/>
      <c r="J570"/>
    </row>
    <row r="571" spans="1:10" x14ac:dyDescent="0.25">
      <c r="A571" s="37"/>
      <c r="B571"/>
      <c r="C571" s="38"/>
      <c r="D571"/>
      <c r="E571" s="39"/>
      <c r="F571" s="38"/>
      <c r="G571"/>
      <c r="H571"/>
      <c r="I571"/>
      <c r="J571"/>
    </row>
    <row r="572" spans="1:10" x14ac:dyDescent="0.25">
      <c r="A572" s="37"/>
      <c r="B572"/>
      <c r="C572" s="38"/>
      <c r="D572"/>
      <c r="E572" s="39"/>
      <c r="F572" s="38"/>
      <c r="G572"/>
      <c r="H572"/>
      <c r="I572"/>
      <c r="J572"/>
    </row>
    <row r="573" spans="1:10" x14ac:dyDescent="0.25">
      <c r="A573" s="37"/>
      <c r="B573"/>
      <c r="C573" s="38"/>
      <c r="D573"/>
      <c r="E573" s="39"/>
      <c r="F573" s="38"/>
      <c r="G573"/>
      <c r="H573"/>
      <c r="I573"/>
      <c r="J573"/>
    </row>
    <row r="574" spans="1:10" x14ac:dyDescent="0.25">
      <c r="A574" s="37"/>
      <c r="B574"/>
      <c r="C574" s="38"/>
      <c r="D574"/>
      <c r="E574" s="39"/>
      <c r="F574" s="38"/>
      <c r="G574"/>
      <c r="H574"/>
      <c r="I574"/>
      <c r="J574"/>
    </row>
    <row r="575" spans="1:10" x14ac:dyDescent="0.25">
      <c r="A575" s="37"/>
      <c r="B575"/>
      <c r="C575" s="38"/>
      <c r="D575"/>
      <c r="E575" s="39"/>
      <c r="F575" s="38"/>
      <c r="G575"/>
      <c r="H575"/>
      <c r="I575"/>
      <c r="J575"/>
    </row>
    <row r="576" spans="1:10" x14ac:dyDescent="0.25">
      <c r="A576" s="37"/>
      <c r="B576"/>
      <c r="C576" s="38"/>
      <c r="D576"/>
      <c r="E576" s="39"/>
      <c r="F576" s="38"/>
      <c r="G576"/>
      <c r="H576"/>
      <c r="I576"/>
      <c r="J576"/>
    </row>
    <row r="577" spans="1:10" x14ac:dyDescent="0.25">
      <c r="A577" s="37"/>
      <c r="B577"/>
      <c r="C577" s="38"/>
      <c r="D577"/>
      <c r="E577" s="39"/>
      <c r="F577" s="38"/>
      <c r="G577"/>
      <c r="H577"/>
      <c r="I577"/>
      <c r="J577"/>
    </row>
    <row r="578" spans="1:10" x14ac:dyDescent="0.25">
      <c r="A578" s="37"/>
      <c r="B578"/>
      <c r="C578" s="38"/>
      <c r="D578"/>
      <c r="E578" s="39"/>
      <c r="F578" s="38"/>
      <c r="G578"/>
      <c r="H578"/>
      <c r="I578"/>
      <c r="J578"/>
    </row>
    <row r="579" spans="1:10" x14ac:dyDescent="0.25">
      <c r="A579" s="37"/>
      <c r="B579"/>
      <c r="C579" s="38"/>
      <c r="D579"/>
      <c r="E579" s="39"/>
      <c r="F579" s="38"/>
      <c r="G579"/>
      <c r="H579"/>
      <c r="I579"/>
      <c r="J579"/>
    </row>
    <row r="580" spans="1:10" x14ac:dyDescent="0.25">
      <c r="A580" s="37"/>
      <c r="B580"/>
      <c r="C580" s="38"/>
      <c r="D580"/>
      <c r="E580" s="39"/>
      <c r="F580" s="38"/>
      <c r="G580"/>
      <c r="H580"/>
      <c r="I580"/>
      <c r="J580"/>
    </row>
    <row r="581" spans="1:10" x14ac:dyDescent="0.25">
      <c r="A581" s="37"/>
      <c r="B581"/>
      <c r="C581" s="38"/>
      <c r="D581"/>
      <c r="E581" s="39"/>
      <c r="F581" s="38"/>
      <c r="G581"/>
      <c r="H581"/>
      <c r="I581"/>
      <c r="J581"/>
    </row>
    <row r="582" spans="1:10" x14ac:dyDescent="0.25">
      <c r="A582" s="37"/>
      <c r="B582"/>
      <c r="C582" s="38"/>
      <c r="D582"/>
      <c r="E582" s="39"/>
      <c r="F582" s="38"/>
      <c r="G582"/>
      <c r="H582"/>
      <c r="I582"/>
      <c r="J582"/>
    </row>
    <row r="583" spans="1:10" x14ac:dyDescent="0.25">
      <c r="A583" s="37"/>
      <c r="B583"/>
      <c r="C583" s="38"/>
      <c r="D583"/>
      <c r="E583" s="39"/>
      <c r="F583" s="38"/>
      <c r="G583"/>
      <c r="H583"/>
      <c r="I583"/>
      <c r="J583"/>
    </row>
    <row r="584" spans="1:10" x14ac:dyDescent="0.25">
      <c r="A584" s="37"/>
      <c r="B584"/>
      <c r="C584" s="38"/>
      <c r="D584"/>
      <c r="E584" s="39"/>
      <c r="F584" s="38"/>
      <c r="G584"/>
      <c r="H584"/>
      <c r="I584"/>
      <c r="J584"/>
    </row>
    <row r="585" spans="1:10" x14ac:dyDescent="0.25">
      <c r="A585" s="37"/>
      <c r="B585"/>
      <c r="C585" s="38"/>
      <c r="D585"/>
      <c r="E585" s="39"/>
      <c r="F585" s="38"/>
      <c r="G585"/>
      <c r="H585"/>
      <c r="I585"/>
      <c r="J585"/>
    </row>
    <row r="586" spans="1:10" x14ac:dyDescent="0.25">
      <c r="A586" s="37"/>
      <c r="B586"/>
      <c r="C586" s="38"/>
      <c r="D586"/>
      <c r="E586" s="39"/>
      <c r="F586" s="38"/>
      <c r="G586"/>
      <c r="H586"/>
      <c r="I586"/>
      <c r="J586"/>
    </row>
    <row r="587" spans="1:10" x14ac:dyDescent="0.25">
      <c r="A587" s="37"/>
      <c r="B587"/>
      <c r="C587" s="38"/>
      <c r="D587"/>
      <c r="E587" s="39"/>
      <c r="F587" s="38"/>
      <c r="G587"/>
      <c r="H587"/>
      <c r="I587"/>
      <c r="J587"/>
    </row>
    <row r="588" spans="1:10" x14ac:dyDescent="0.25">
      <c r="A588" s="37"/>
      <c r="B588"/>
      <c r="C588" s="38"/>
      <c r="D588"/>
      <c r="E588" s="39"/>
      <c r="F588" s="38"/>
      <c r="G588"/>
      <c r="H588"/>
      <c r="I588"/>
      <c r="J588"/>
    </row>
    <row r="589" spans="1:10" x14ac:dyDescent="0.25">
      <c r="A589" s="37"/>
      <c r="B589"/>
      <c r="C589" s="38"/>
      <c r="D589"/>
      <c r="E589" s="39"/>
      <c r="F589" s="38"/>
      <c r="G589"/>
      <c r="H589"/>
      <c r="I589"/>
      <c r="J589"/>
    </row>
    <row r="590" spans="1:10" x14ac:dyDescent="0.25">
      <c r="A590" s="37"/>
      <c r="B590"/>
      <c r="C590" s="38"/>
      <c r="D590"/>
      <c r="E590" s="39"/>
      <c r="F590" s="38"/>
      <c r="G590"/>
      <c r="H590"/>
      <c r="I590"/>
      <c r="J590"/>
    </row>
    <row r="591" spans="1:10" x14ac:dyDescent="0.25">
      <c r="A591" s="37"/>
      <c r="B591"/>
      <c r="C591" s="38"/>
      <c r="D591"/>
      <c r="E591" s="39"/>
      <c r="F591" s="38"/>
      <c r="G591"/>
      <c r="H591"/>
      <c r="I591"/>
      <c r="J591"/>
    </row>
    <row r="592" spans="1:10" x14ac:dyDescent="0.25">
      <c r="A592" s="37"/>
      <c r="B592"/>
      <c r="C592" s="38"/>
      <c r="D592"/>
      <c r="E592" s="39"/>
      <c r="F592" s="38"/>
      <c r="G592"/>
      <c r="H592"/>
      <c r="I592"/>
      <c r="J592"/>
    </row>
    <row r="593" spans="1:10" x14ac:dyDescent="0.25">
      <c r="A593" s="37"/>
      <c r="B593"/>
      <c r="C593" s="38"/>
      <c r="D593"/>
      <c r="E593" s="39"/>
      <c r="F593" s="38"/>
      <c r="G593"/>
      <c r="H593"/>
      <c r="I593"/>
      <c r="J593"/>
    </row>
    <row r="594" spans="1:10" x14ac:dyDescent="0.25">
      <c r="A594" s="37"/>
      <c r="B594"/>
      <c r="C594" s="38"/>
      <c r="D594"/>
      <c r="E594" s="39"/>
      <c r="F594" s="38"/>
      <c r="G594"/>
      <c r="H594"/>
      <c r="I594"/>
      <c r="J594"/>
    </row>
    <row r="595" spans="1:10" x14ac:dyDescent="0.25">
      <c r="A595" s="37"/>
      <c r="B595"/>
      <c r="C595" s="38"/>
      <c r="D595"/>
      <c r="E595" s="39"/>
      <c r="F595" s="38"/>
      <c r="G595"/>
      <c r="H595"/>
      <c r="I595"/>
      <c r="J595"/>
    </row>
    <row r="596" spans="1:10" x14ac:dyDescent="0.25">
      <c r="A596" s="37"/>
      <c r="B596"/>
      <c r="C596" s="38"/>
      <c r="D596"/>
      <c r="E596" s="39"/>
      <c r="F596" s="38"/>
      <c r="G596"/>
      <c r="H596"/>
      <c r="I596"/>
      <c r="J596"/>
    </row>
    <row r="597" spans="1:10" x14ac:dyDescent="0.25">
      <c r="A597" s="37"/>
      <c r="B597"/>
      <c r="C597" s="38"/>
      <c r="D597"/>
      <c r="E597" s="39"/>
      <c r="F597" s="38"/>
      <c r="G597"/>
      <c r="H597"/>
      <c r="I597"/>
      <c r="J597"/>
    </row>
    <row r="598" spans="1:10" x14ac:dyDescent="0.25">
      <c r="A598" s="37"/>
      <c r="B598"/>
      <c r="C598" s="38"/>
      <c r="D598"/>
      <c r="E598" s="39"/>
      <c r="F598" s="38"/>
      <c r="G598"/>
      <c r="H598"/>
      <c r="I598"/>
      <c r="J598"/>
    </row>
    <row r="599" spans="1:10" x14ac:dyDescent="0.25">
      <c r="A599" s="37"/>
      <c r="B599"/>
      <c r="C599" s="38"/>
      <c r="D599"/>
      <c r="E599" s="39"/>
      <c r="F599" s="38"/>
      <c r="G599"/>
      <c r="H599"/>
      <c r="I599"/>
      <c r="J599"/>
    </row>
    <row r="600" spans="1:10" x14ac:dyDescent="0.25">
      <c r="A600" s="37"/>
      <c r="B600"/>
      <c r="C600" s="38"/>
      <c r="D600"/>
      <c r="E600" s="39"/>
      <c r="F600" s="38"/>
      <c r="G600"/>
      <c r="H600"/>
      <c r="I600"/>
      <c r="J600"/>
    </row>
    <row r="601" spans="1:10" x14ac:dyDescent="0.25">
      <c r="A601" s="37"/>
      <c r="B601"/>
      <c r="C601" s="38"/>
      <c r="D601"/>
      <c r="E601" s="39"/>
      <c r="F601" s="38"/>
      <c r="G601"/>
      <c r="H601"/>
      <c r="I601"/>
      <c r="J601"/>
    </row>
    <row r="602" spans="1:10" x14ac:dyDescent="0.25">
      <c r="A602" s="37"/>
      <c r="B602"/>
      <c r="C602" s="38"/>
      <c r="D602"/>
      <c r="E602" s="39"/>
      <c r="F602" s="38"/>
      <c r="G602"/>
      <c r="H602"/>
      <c r="I602"/>
      <c r="J602"/>
    </row>
    <row r="603" spans="1:10" x14ac:dyDescent="0.25">
      <c r="A603" s="37"/>
      <c r="B603"/>
      <c r="C603" s="38"/>
      <c r="D603"/>
      <c r="E603" s="39"/>
      <c r="F603" s="38"/>
      <c r="G603"/>
      <c r="H603"/>
      <c r="I603"/>
      <c r="J603"/>
    </row>
    <row r="604" spans="1:10" x14ac:dyDescent="0.25">
      <c r="A604" s="37"/>
      <c r="B604"/>
      <c r="C604" s="38"/>
      <c r="D604"/>
      <c r="E604" s="39"/>
      <c r="F604" s="38"/>
      <c r="G604"/>
      <c r="H604"/>
      <c r="I604"/>
      <c r="J604"/>
    </row>
    <row r="605" spans="1:10" x14ac:dyDescent="0.25">
      <c r="A605" s="37"/>
      <c r="B605"/>
      <c r="C605" s="38"/>
      <c r="D605"/>
      <c r="E605" s="39"/>
      <c r="F605" s="38"/>
      <c r="G605"/>
      <c r="H605"/>
      <c r="I605"/>
      <c r="J605"/>
    </row>
    <row r="606" spans="1:10" x14ac:dyDescent="0.25">
      <c r="A606" s="37"/>
      <c r="B606"/>
      <c r="C606" s="38"/>
      <c r="D606"/>
      <c r="E606" s="39"/>
      <c r="F606" s="38"/>
      <c r="G606"/>
      <c r="H606"/>
      <c r="I606"/>
      <c r="J606"/>
    </row>
    <row r="607" spans="1:10" x14ac:dyDescent="0.25">
      <c r="A607" s="37"/>
      <c r="B607"/>
      <c r="C607" s="38"/>
      <c r="D607"/>
      <c r="E607" s="39"/>
      <c r="F607" s="38"/>
      <c r="G607"/>
      <c r="H607"/>
      <c r="I607"/>
      <c r="J607"/>
    </row>
    <row r="608" spans="1:10" x14ac:dyDescent="0.25">
      <c r="A608" s="37"/>
      <c r="B608"/>
      <c r="C608" s="38"/>
      <c r="D608"/>
      <c r="E608" s="39"/>
      <c r="F608" s="38"/>
      <c r="G608"/>
      <c r="H608"/>
      <c r="I608"/>
      <c r="J608"/>
    </row>
    <row r="609" spans="1:10" x14ac:dyDescent="0.25">
      <c r="A609" s="37"/>
      <c r="B609"/>
      <c r="C609" s="38"/>
      <c r="D609"/>
      <c r="E609" s="39"/>
      <c r="F609" s="38"/>
      <c r="G609"/>
      <c r="H609"/>
      <c r="I609"/>
      <c r="J609"/>
    </row>
    <row r="610" spans="1:10" x14ac:dyDescent="0.25">
      <c r="A610" s="37"/>
      <c r="B610"/>
      <c r="C610" s="38"/>
      <c r="D610"/>
      <c r="E610" s="39"/>
      <c r="F610" s="38"/>
      <c r="G610"/>
      <c r="H610"/>
      <c r="I610"/>
      <c r="J610"/>
    </row>
    <row r="611" spans="1:10" x14ac:dyDescent="0.25">
      <c r="A611" s="37"/>
      <c r="B611"/>
      <c r="C611" s="38"/>
      <c r="D611"/>
      <c r="E611" s="39"/>
      <c r="F611" s="38"/>
      <c r="G611"/>
      <c r="H611"/>
      <c r="I611"/>
      <c r="J611"/>
    </row>
    <row r="612" spans="1:10" x14ac:dyDescent="0.25">
      <c r="A612" s="37"/>
      <c r="B612"/>
      <c r="C612" s="38"/>
      <c r="D612"/>
      <c r="E612" s="39"/>
      <c r="F612" s="38"/>
      <c r="G612"/>
      <c r="H612"/>
      <c r="I612"/>
      <c r="J612"/>
    </row>
    <row r="613" spans="1:10" x14ac:dyDescent="0.25">
      <c r="A613" s="37"/>
      <c r="B613"/>
      <c r="C613" s="38"/>
      <c r="D613"/>
      <c r="E613" s="39"/>
      <c r="F613" s="38"/>
      <c r="G613"/>
      <c r="H613"/>
      <c r="I613"/>
      <c r="J613"/>
    </row>
    <row r="614" spans="1:10" x14ac:dyDescent="0.25">
      <c r="A614" s="37"/>
      <c r="B614"/>
      <c r="C614" s="38"/>
      <c r="D614"/>
      <c r="E614" s="39"/>
      <c r="F614" s="38"/>
      <c r="G614"/>
      <c r="H614"/>
      <c r="I614"/>
      <c r="J614"/>
    </row>
    <row r="615" spans="1:10" x14ac:dyDescent="0.25">
      <c r="A615" s="37"/>
      <c r="B615"/>
      <c r="C615" s="38"/>
      <c r="D615"/>
      <c r="E615" s="39"/>
      <c r="F615" s="38"/>
      <c r="G615"/>
      <c r="H615"/>
      <c r="I615"/>
      <c r="J615"/>
    </row>
    <row r="616" spans="1:10" x14ac:dyDescent="0.25">
      <c r="A616" s="37"/>
      <c r="B616"/>
      <c r="C616" s="38"/>
      <c r="D616"/>
      <c r="E616" s="39"/>
      <c r="F616" s="38"/>
      <c r="G616"/>
      <c r="H616"/>
      <c r="I616"/>
      <c r="J616"/>
    </row>
    <row r="617" spans="1:10" x14ac:dyDescent="0.25">
      <c r="A617" s="37"/>
      <c r="B617"/>
      <c r="C617" s="38"/>
      <c r="D617"/>
      <c r="E617" s="39"/>
      <c r="F617" s="38"/>
      <c r="G617"/>
      <c r="H617"/>
      <c r="I617"/>
      <c r="J617"/>
    </row>
    <row r="618" spans="1:10" x14ac:dyDescent="0.25">
      <c r="A618" s="37"/>
      <c r="B618"/>
      <c r="C618" s="38"/>
      <c r="D618"/>
      <c r="E618" s="39"/>
      <c r="F618" s="38"/>
      <c r="G618"/>
      <c r="H618"/>
      <c r="I618"/>
      <c r="J618"/>
    </row>
    <row r="619" spans="1:10" x14ac:dyDescent="0.25">
      <c r="A619" s="37"/>
      <c r="B619"/>
      <c r="C619" s="38"/>
      <c r="D619"/>
      <c r="E619" s="39"/>
      <c r="F619" s="38"/>
      <c r="G619"/>
      <c r="H619"/>
      <c r="I619"/>
      <c r="J619"/>
    </row>
    <row r="620" spans="1:10" x14ac:dyDescent="0.25">
      <c r="A620" s="37"/>
      <c r="B620"/>
      <c r="C620" s="38"/>
      <c r="D620"/>
      <c r="E620" s="39"/>
      <c r="F620" s="38"/>
      <c r="G620"/>
      <c r="H620"/>
      <c r="I620"/>
      <c r="J620"/>
    </row>
    <row r="621" spans="1:10" x14ac:dyDescent="0.25">
      <c r="A621" s="37"/>
      <c r="B621"/>
      <c r="C621" s="38"/>
      <c r="D621"/>
      <c r="E621" s="39"/>
      <c r="F621" s="38"/>
      <c r="G621"/>
      <c r="H621"/>
      <c r="I621"/>
      <c r="J621"/>
    </row>
    <row r="622" spans="1:10" x14ac:dyDescent="0.25">
      <c r="A622" s="37"/>
      <c r="B622"/>
      <c r="C622" s="38"/>
      <c r="D622"/>
      <c r="E622" s="39"/>
      <c r="F622" s="38"/>
      <c r="G622"/>
      <c r="H622"/>
      <c r="I622"/>
      <c r="J622"/>
    </row>
    <row r="623" spans="1:10" x14ac:dyDescent="0.25">
      <c r="A623" s="37"/>
      <c r="B623"/>
      <c r="C623" s="38"/>
      <c r="D623"/>
      <c r="E623" s="39"/>
      <c r="F623" s="38"/>
      <c r="G623"/>
      <c r="H623"/>
      <c r="I623"/>
      <c r="J623"/>
    </row>
    <row r="624" spans="1:10" x14ac:dyDescent="0.25">
      <c r="A624" s="37"/>
      <c r="B624"/>
      <c r="C624" s="38"/>
      <c r="D624"/>
      <c r="E624" s="39"/>
      <c r="F624" s="38"/>
      <c r="G624"/>
      <c r="H624"/>
      <c r="I624"/>
      <c r="J624"/>
    </row>
    <row r="625" spans="1:10" x14ac:dyDescent="0.25">
      <c r="A625" s="37"/>
      <c r="B625"/>
      <c r="C625" s="38"/>
      <c r="D625"/>
      <c r="E625" s="39"/>
      <c r="F625" s="38"/>
      <c r="G625"/>
      <c r="H625"/>
      <c r="I625"/>
      <c r="J625"/>
    </row>
    <row r="626" spans="1:10" x14ac:dyDescent="0.25">
      <c r="A626" s="37"/>
      <c r="B626"/>
      <c r="C626" s="38"/>
      <c r="D626"/>
      <c r="E626" s="39"/>
      <c r="F626" s="38"/>
      <c r="G626"/>
      <c r="H626"/>
      <c r="I626"/>
      <c r="J626"/>
    </row>
    <row r="627" spans="1:10" x14ac:dyDescent="0.25">
      <c r="A627" s="37"/>
      <c r="B627"/>
      <c r="C627" s="38"/>
      <c r="D627"/>
      <c r="E627" s="39"/>
      <c r="F627" s="38"/>
      <c r="G627"/>
      <c r="H627"/>
      <c r="I627"/>
      <c r="J627"/>
    </row>
    <row r="628" spans="1:10" x14ac:dyDescent="0.25">
      <c r="A628" s="37"/>
      <c r="B628"/>
      <c r="C628" s="38"/>
      <c r="D628"/>
      <c r="E628" s="39"/>
      <c r="F628" s="38"/>
      <c r="G628"/>
      <c r="H628"/>
      <c r="I628"/>
      <c r="J628"/>
    </row>
    <row r="629" spans="1:10" x14ac:dyDescent="0.25">
      <c r="A629" s="37"/>
      <c r="B629"/>
      <c r="C629" s="38"/>
      <c r="D629"/>
      <c r="E629" s="39"/>
      <c r="F629" s="38"/>
      <c r="G629"/>
      <c r="H629"/>
      <c r="I629"/>
      <c r="J629"/>
    </row>
    <row r="630" spans="1:10" x14ac:dyDescent="0.25">
      <c r="A630" s="37"/>
      <c r="B630"/>
      <c r="C630" s="38"/>
      <c r="D630"/>
      <c r="E630" s="39"/>
      <c r="F630" s="38"/>
      <c r="G630"/>
      <c r="H630"/>
      <c r="I630"/>
      <c r="J630"/>
    </row>
    <row r="631" spans="1:10" x14ac:dyDescent="0.25">
      <c r="A631" s="37"/>
      <c r="B631"/>
      <c r="C631" s="38"/>
      <c r="D631"/>
      <c r="E631" s="39"/>
      <c r="F631" s="38"/>
      <c r="G631"/>
      <c r="H631"/>
      <c r="I631"/>
      <c r="J631"/>
    </row>
    <row r="632" spans="1:10" x14ac:dyDescent="0.25">
      <c r="A632" s="37"/>
      <c r="B632"/>
      <c r="C632" s="38"/>
      <c r="D632"/>
      <c r="E632" s="39"/>
      <c r="F632" s="38"/>
      <c r="G632"/>
      <c r="H632"/>
      <c r="I632"/>
      <c r="J632"/>
    </row>
    <row r="633" spans="1:10" x14ac:dyDescent="0.25">
      <c r="A633" s="37"/>
      <c r="B633"/>
      <c r="C633" s="38"/>
      <c r="D633"/>
      <c r="E633" s="39"/>
      <c r="F633" s="38"/>
      <c r="G633"/>
      <c r="H633"/>
      <c r="I633"/>
      <c r="J633"/>
    </row>
    <row r="634" spans="1:10" x14ac:dyDescent="0.25">
      <c r="A634" s="37"/>
      <c r="B634"/>
      <c r="C634" s="38"/>
      <c r="D634"/>
      <c r="E634" s="39"/>
      <c r="F634" s="38"/>
      <c r="G634"/>
      <c r="H634"/>
      <c r="I634"/>
      <c r="J634"/>
    </row>
    <row r="635" spans="1:10" x14ac:dyDescent="0.25">
      <c r="A635" s="37"/>
      <c r="B635"/>
      <c r="C635" s="38"/>
      <c r="D635"/>
      <c r="E635" s="39"/>
      <c r="F635" s="38"/>
      <c r="G635"/>
      <c r="H635"/>
      <c r="I635"/>
      <c r="J635"/>
    </row>
    <row r="636" spans="1:10" x14ac:dyDescent="0.25">
      <c r="A636" s="37"/>
      <c r="B636"/>
      <c r="C636" s="38"/>
      <c r="D636"/>
      <c r="E636" s="39"/>
      <c r="F636" s="38"/>
      <c r="G636"/>
      <c r="H636"/>
      <c r="I636"/>
      <c r="J636"/>
    </row>
    <row r="637" spans="1:10" x14ac:dyDescent="0.25">
      <c r="A637" s="37"/>
      <c r="B637"/>
      <c r="C637" s="38"/>
      <c r="D637"/>
      <c r="E637" s="39"/>
      <c r="F637" s="38"/>
      <c r="G637"/>
      <c r="H637"/>
      <c r="I637"/>
      <c r="J637"/>
    </row>
    <row r="638" spans="1:10" x14ac:dyDescent="0.25">
      <c r="A638" s="37"/>
      <c r="B638"/>
      <c r="C638" s="38"/>
      <c r="D638"/>
      <c r="E638" s="39"/>
      <c r="F638" s="38"/>
      <c r="G638"/>
      <c r="H638"/>
      <c r="I638"/>
      <c r="J638"/>
    </row>
    <row r="639" spans="1:10" x14ac:dyDescent="0.25">
      <c r="A639" s="37"/>
      <c r="B639"/>
      <c r="C639" s="38"/>
      <c r="D639"/>
      <c r="E639" s="39"/>
      <c r="F639" s="38"/>
      <c r="G639"/>
      <c r="H639"/>
      <c r="I639"/>
      <c r="J639"/>
    </row>
    <row r="640" spans="1:10" x14ac:dyDescent="0.25">
      <c r="A640" s="37"/>
      <c r="B640"/>
      <c r="C640" s="38"/>
      <c r="D640"/>
      <c r="E640" s="39"/>
      <c r="F640" s="38"/>
      <c r="G640"/>
      <c r="H640"/>
      <c r="I640"/>
      <c r="J640"/>
    </row>
    <row r="641" spans="1:10" x14ac:dyDescent="0.25">
      <c r="A641" s="37"/>
      <c r="B641"/>
      <c r="C641" s="38"/>
      <c r="D641"/>
      <c r="E641" s="39"/>
      <c r="F641" s="38"/>
      <c r="G641"/>
      <c r="H641"/>
      <c r="I641"/>
      <c r="J641"/>
    </row>
    <row r="642" spans="1:10" x14ac:dyDescent="0.25">
      <c r="A642" s="37"/>
      <c r="B642"/>
      <c r="C642" s="38"/>
      <c r="D642"/>
      <c r="E642" s="39"/>
      <c r="F642" s="38"/>
      <c r="G642"/>
      <c r="H642"/>
      <c r="I642"/>
      <c r="J642"/>
    </row>
    <row r="643" spans="1:10" x14ac:dyDescent="0.25">
      <c r="A643" s="37"/>
      <c r="B643"/>
      <c r="C643" s="38"/>
      <c r="D643"/>
      <c r="E643" s="39"/>
      <c r="F643" s="38"/>
      <c r="G643"/>
      <c r="H643"/>
      <c r="I643"/>
      <c r="J643"/>
    </row>
    <row r="644" spans="1:10" x14ac:dyDescent="0.25">
      <c r="A644" s="37"/>
      <c r="B644"/>
      <c r="C644" s="38"/>
      <c r="D644"/>
      <c r="E644" s="39"/>
      <c r="F644" s="38"/>
      <c r="G644"/>
      <c r="H644"/>
      <c r="I644"/>
      <c r="J644"/>
    </row>
    <row r="645" spans="1:10" x14ac:dyDescent="0.25">
      <c r="A645" s="37"/>
      <c r="B645"/>
      <c r="C645" s="38"/>
      <c r="D645"/>
      <c r="E645" s="39"/>
      <c r="F645" s="38"/>
      <c r="G645"/>
      <c r="H645"/>
      <c r="I645"/>
      <c r="J645"/>
    </row>
    <row r="646" spans="1:10" x14ac:dyDescent="0.25">
      <c r="A646" s="37"/>
      <c r="B646"/>
      <c r="C646" s="38"/>
      <c r="D646"/>
      <c r="E646" s="39"/>
      <c r="F646" s="38"/>
      <c r="G646"/>
      <c r="H646"/>
      <c r="I646"/>
      <c r="J646"/>
    </row>
    <row r="647" spans="1:10" x14ac:dyDescent="0.25">
      <c r="A647" s="37"/>
      <c r="B647"/>
      <c r="C647" s="38"/>
      <c r="D647"/>
      <c r="E647" s="39"/>
      <c r="F647" s="38"/>
      <c r="G647"/>
      <c r="H647"/>
      <c r="I647"/>
      <c r="J647"/>
    </row>
    <row r="648" spans="1:10" x14ac:dyDescent="0.25">
      <c r="A648" s="37"/>
      <c r="B648"/>
      <c r="C648" s="38"/>
      <c r="D648"/>
      <c r="E648" s="39"/>
      <c r="F648" s="38"/>
      <c r="G648"/>
      <c r="H648"/>
      <c r="I648"/>
      <c r="J648"/>
    </row>
    <row r="649" spans="1:10" x14ac:dyDescent="0.25">
      <c r="A649" s="37"/>
      <c r="B649"/>
      <c r="C649" s="38"/>
      <c r="D649"/>
      <c r="E649" s="39"/>
      <c r="F649" s="38"/>
      <c r="G649"/>
      <c r="H649"/>
      <c r="I649"/>
      <c r="J649"/>
    </row>
    <row r="650" spans="1:10" x14ac:dyDescent="0.25">
      <c r="A650" s="37"/>
      <c r="B650"/>
      <c r="C650" s="38"/>
      <c r="D650"/>
      <c r="E650" s="39"/>
      <c r="F650" s="38"/>
      <c r="G650"/>
      <c r="H650"/>
      <c r="I650"/>
      <c r="J650"/>
    </row>
    <row r="651" spans="1:10" x14ac:dyDescent="0.25">
      <c r="A651" s="37"/>
      <c r="B651"/>
      <c r="C651" s="38"/>
      <c r="D651"/>
      <c r="E651" s="39"/>
      <c r="F651" s="38"/>
      <c r="G651"/>
      <c r="H651"/>
      <c r="I651"/>
      <c r="J651"/>
    </row>
    <row r="652" spans="1:10" x14ac:dyDescent="0.25">
      <c r="A652" s="37"/>
      <c r="B652"/>
      <c r="C652" s="38"/>
      <c r="D652"/>
      <c r="E652" s="39"/>
      <c r="F652" s="38"/>
      <c r="G652"/>
      <c r="H652"/>
      <c r="I652"/>
      <c r="J652"/>
    </row>
    <row r="653" spans="1:10" x14ac:dyDescent="0.25">
      <c r="A653" s="37"/>
      <c r="B653"/>
      <c r="C653" s="38"/>
      <c r="D653"/>
      <c r="E653" s="39"/>
      <c r="F653" s="38"/>
      <c r="G653"/>
      <c r="H653"/>
      <c r="I653"/>
      <c r="J653"/>
    </row>
    <row r="654" spans="1:10" x14ac:dyDescent="0.25">
      <c r="A654" s="37"/>
      <c r="B654"/>
      <c r="C654" s="38"/>
      <c r="D654"/>
      <c r="E654" s="39"/>
      <c r="F654" s="38"/>
      <c r="G654"/>
      <c r="H654"/>
      <c r="I654"/>
      <c r="J654"/>
    </row>
    <row r="655" spans="1:10" x14ac:dyDescent="0.25">
      <c r="A655" s="37"/>
      <c r="B655"/>
      <c r="C655" s="38"/>
      <c r="D655"/>
      <c r="E655" s="39"/>
      <c r="F655" s="38"/>
      <c r="G655"/>
      <c r="H655"/>
      <c r="I655"/>
      <c r="J655"/>
    </row>
    <row r="656" spans="1:10" x14ac:dyDescent="0.25">
      <c r="A656" s="37"/>
      <c r="B656"/>
      <c r="C656" s="38"/>
      <c r="D656"/>
      <c r="E656" s="39"/>
      <c r="F656" s="38"/>
      <c r="G656"/>
      <c r="H656"/>
      <c r="I656"/>
      <c r="J656"/>
    </row>
    <row r="657" spans="1:10" x14ac:dyDescent="0.25">
      <c r="A657" s="37"/>
      <c r="B657"/>
      <c r="C657" s="38"/>
      <c r="D657"/>
      <c r="E657" s="39"/>
      <c r="F657" s="38"/>
      <c r="G657"/>
      <c r="H657"/>
      <c r="I657"/>
      <c r="J657"/>
    </row>
    <row r="658" spans="1:10" x14ac:dyDescent="0.25">
      <c r="A658" s="37"/>
      <c r="B658"/>
      <c r="C658" s="38"/>
      <c r="D658"/>
      <c r="E658" s="39"/>
      <c r="F658" s="38"/>
      <c r="G658"/>
      <c r="H658"/>
      <c r="I658"/>
      <c r="J658"/>
    </row>
    <row r="659" spans="1:10" x14ac:dyDescent="0.25">
      <c r="A659" s="37"/>
      <c r="B659"/>
      <c r="C659" s="38"/>
      <c r="D659"/>
      <c r="E659" s="39"/>
      <c r="F659" s="38"/>
      <c r="G659"/>
      <c r="H659"/>
      <c r="I659"/>
      <c r="J659"/>
    </row>
    <row r="660" spans="1:10" x14ac:dyDescent="0.25">
      <c r="A660" s="37"/>
      <c r="B660"/>
      <c r="C660" s="38"/>
      <c r="D660"/>
      <c r="E660" s="39"/>
      <c r="F660" s="38"/>
      <c r="G660"/>
      <c r="H660"/>
      <c r="I660"/>
      <c r="J660"/>
    </row>
    <row r="661" spans="1:10" x14ac:dyDescent="0.25">
      <c r="A661" s="37"/>
      <c r="B661"/>
      <c r="C661" s="38"/>
      <c r="D661"/>
      <c r="E661" s="39"/>
      <c r="F661" s="38"/>
      <c r="G661"/>
      <c r="H661"/>
      <c r="I661"/>
      <c r="J661"/>
    </row>
    <row r="662" spans="1:10" x14ac:dyDescent="0.25">
      <c r="A662" s="37"/>
      <c r="B662"/>
      <c r="C662" s="38"/>
      <c r="D662"/>
      <c r="E662" s="39"/>
      <c r="F662" s="38"/>
      <c r="G662"/>
      <c r="H662"/>
      <c r="I662"/>
      <c r="J662"/>
    </row>
    <row r="663" spans="1:10" x14ac:dyDescent="0.25">
      <c r="A663" s="37"/>
      <c r="B663"/>
      <c r="C663" s="38"/>
      <c r="D663"/>
      <c r="E663" s="39"/>
      <c r="F663" s="38"/>
      <c r="G663"/>
      <c r="H663"/>
      <c r="I663"/>
      <c r="J663"/>
    </row>
    <row r="664" spans="1:10" x14ac:dyDescent="0.25">
      <c r="A664" s="37"/>
      <c r="B664"/>
      <c r="C664" s="38"/>
      <c r="D664"/>
      <c r="E664" s="39"/>
      <c r="F664" s="38"/>
      <c r="G664"/>
      <c r="H664"/>
      <c r="I664"/>
      <c r="J664"/>
    </row>
    <row r="665" spans="1:10" x14ac:dyDescent="0.25">
      <c r="A665" s="37"/>
      <c r="B665"/>
      <c r="C665" s="38"/>
      <c r="D665"/>
      <c r="E665" s="39"/>
      <c r="F665" s="38"/>
      <c r="G665"/>
      <c r="H665"/>
      <c r="I665"/>
      <c r="J665"/>
    </row>
    <row r="666" spans="1:10" x14ac:dyDescent="0.25">
      <c r="A666" s="37"/>
      <c r="B666"/>
      <c r="C666" s="38"/>
      <c r="D666"/>
      <c r="E666" s="39"/>
      <c r="F666" s="38"/>
      <c r="G666"/>
      <c r="H666"/>
      <c r="I666"/>
      <c r="J666"/>
    </row>
    <row r="667" spans="1:10" x14ac:dyDescent="0.25">
      <c r="A667" s="37"/>
      <c r="B667"/>
      <c r="C667" s="38"/>
      <c r="D667"/>
      <c r="E667" s="39"/>
      <c r="F667" s="38"/>
      <c r="G667"/>
      <c r="H667"/>
      <c r="I667"/>
      <c r="J667"/>
    </row>
    <row r="668" spans="1:10" x14ac:dyDescent="0.25">
      <c r="A668" s="37"/>
      <c r="B668"/>
      <c r="C668" s="38"/>
      <c r="D668"/>
      <c r="E668" s="39"/>
      <c r="F668" s="38"/>
      <c r="G668"/>
      <c r="H668"/>
      <c r="I668"/>
      <c r="J668"/>
    </row>
    <row r="669" spans="1:10" x14ac:dyDescent="0.25">
      <c r="A669" s="37"/>
      <c r="B669"/>
      <c r="C669" s="38"/>
      <c r="D669"/>
      <c r="E669" s="39"/>
      <c r="F669" s="38"/>
      <c r="G669"/>
      <c r="H669"/>
      <c r="I669"/>
      <c r="J669"/>
    </row>
    <row r="670" spans="1:10" x14ac:dyDescent="0.25">
      <c r="A670" s="37"/>
      <c r="B670"/>
      <c r="C670" s="38"/>
      <c r="D670"/>
      <c r="E670" s="39"/>
      <c r="F670" s="38"/>
      <c r="G670"/>
      <c r="H670"/>
      <c r="I670"/>
      <c r="J670"/>
    </row>
    <row r="671" spans="1:10" x14ac:dyDescent="0.25">
      <c r="A671" s="37"/>
      <c r="B671"/>
      <c r="C671" s="38"/>
      <c r="D671"/>
      <c r="E671" s="39"/>
      <c r="F671" s="38"/>
      <c r="G671"/>
      <c r="H671"/>
      <c r="I671"/>
      <c r="J671"/>
    </row>
    <row r="672" spans="1:10" x14ac:dyDescent="0.25">
      <c r="A672" s="37"/>
      <c r="B672"/>
      <c r="C672" s="38"/>
      <c r="D672"/>
      <c r="E672" s="39"/>
      <c r="F672" s="38"/>
      <c r="G672"/>
      <c r="H672"/>
      <c r="I672"/>
      <c r="J672"/>
    </row>
    <row r="673" spans="1:10" x14ac:dyDescent="0.25">
      <c r="A673" s="37"/>
      <c r="B673"/>
      <c r="C673" s="38"/>
      <c r="D673"/>
      <c r="E673" s="39"/>
      <c r="F673" s="38"/>
      <c r="G673"/>
      <c r="H673"/>
      <c r="I673"/>
      <c r="J673"/>
    </row>
    <row r="674" spans="1:10" x14ac:dyDescent="0.25">
      <c r="A674" s="37"/>
      <c r="B674"/>
      <c r="C674" s="38"/>
      <c r="D674"/>
      <c r="E674" s="39"/>
      <c r="F674" s="38"/>
      <c r="G674"/>
      <c r="H674"/>
      <c r="I674"/>
      <c r="J674"/>
    </row>
    <row r="675" spans="1:10" x14ac:dyDescent="0.25">
      <c r="A675" s="37"/>
      <c r="B675"/>
      <c r="C675" s="38"/>
      <c r="D675"/>
      <c r="E675" s="39"/>
      <c r="F675" s="38"/>
      <c r="G675"/>
      <c r="H675"/>
      <c r="I675"/>
      <c r="J675"/>
    </row>
    <row r="676" spans="1:10" x14ac:dyDescent="0.25">
      <c r="A676" s="37"/>
      <c r="B676"/>
      <c r="C676" s="38"/>
      <c r="D676"/>
      <c r="E676" s="39"/>
      <c r="F676" s="38"/>
      <c r="G676"/>
      <c r="H676"/>
      <c r="I676"/>
      <c r="J676"/>
    </row>
    <row r="677" spans="1:10" x14ac:dyDescent="0.25">
      <c r="A677" s="37"/>
      <c r="B677"/>
      <c r="C677" s="38"/>
      <c r="D677"/>
      <c r="E677" s="39"/>
      <c r="F677" s="38"/>
      <c r="G677"/>
      <c r="H677"/>
      <c r="I677"/>
      <c r="J677"/>
    </row>
    <row r="678" spans="1:10" x14ac:dyDescent="0.25">
      <c r="A678" s="37"/>
      <c r="B678"/>
      <c r="C678" s="38"/>
      <c r="D678"/>
      <c r="E678" s="39"/>
      <c r="F678" s="38"/>
      <c r="G678"/>
      <c r="H678"/>
      <c r="I678"/>
      <c r="J678"/>
    </row>
    <row r="679" spans="1:10" x14ac:dyDescent="0.25">
      <c r="A679" s="37"/>
      <c r="B679"/>
      <c r="C679" s="38"/>
      <c r="D679"/>
      <c r="E679" s="39"/>
      <c r="F679" s="38"/>
      <c r="G679"/>
      <c r="H679"/>
      <c r="I679"/>
      <c r="J679"/>
    </row>
    <row r="680" spans="1:10" x14ac:dyDescent="0.25">
      <c r="A680" s="37"/>
      <c r="B680"/>
      <c r="C680" s="38"/>
      <c r="D680"/>
      <c r="E680" s="39"/>
      <c r="F680" s="38"/>
      <c r="G680"/>
      <c r="H680"/>
      <c r="I680"/>
      <c r="J680"/>
    </row>
    <row r="681" spans="1:10" x14ac:dyDescent="0.25">
      <c r="A681" s="37"/>
      <c r="B681"/>
      <c r="C681" s="38"/>
      <c r="D681"/>
      <c r="E681" s="39"/>
      <c r="F681" s="38"/>
      <c r="G681"/>
      <c r="H681"/>
      <c r="I681"/>
      <c r="J681"/>
    </row>
    <row r="682" spans="1:10" x14ac:dyDescent="0.25">
      <c r="A682" s="37"/>
      <c r="B682"/>
      <c r="C682" s="38"/>
      <c r="D682"/>
      <c r="E682" s="39"/>
      <c r="F682" s="38"/>
      <c r="G682"/>
      <c r="H682"/>
      <c r="I682"/>
      <c r="J682"/>
    </row>
    <row r="683" spans="1:10" x14ac:dyDescent="0.25">
      <c r="A683" s="37"/>
      <c r="B683"/>
      <c r="C683" s="38"/>
      <c r="D683"/>
      <c r="E683" s="39"/>
      <c r="F683" s="38"/>
      <c r="G683"/>
      <c r="H683"/>
      <c r="I683"/>
      <c r="J683"/>
    </row>
    <row r="684" spans="1:10" x14ac:dyDescent="0.25">
      <c r="A684" s="37"/>
      <c r="B684"/>
      <c r="C684" s="38"/>
      <c r="D684"/>
      <c r="E684" s="39"/>
      <c r="F684" s="38"/>
      <c r="G684"/>
      <c r="H684"/>
      <c r="I684"/>
      <c r="J684"/>
    </row>
    <row r="685" spans="1:10" x14ac:dyDescent="0.25">
      <c r="A685" s="37"/>
      <c r="B685"/>
      <c r="C685" s="38"/>
      <c r="D685"/>
      <c r="E685" s="39"/>
      <c r="F685" s="38"/>
      <c r="G685"/>
      <c r="H685"/>
      <c r="I685"/>
      <c r="J685"/>
    </row>
    <row r="686" spans="1:10" x14ac:dyDescent="0.25">
      <c r="A686" s="37"/>
      <c r="B686"/>
      <c r="C686" s="38"/>
      <c r="D686"/>
      <c r="E686" s="39"/>
      <c r="F686" s="38"/>
      <c r="G686"/>
      <c r="H686"/>
      <c r="I686"/>
      <c r="J686"/>
    </row>
    <row r="687" spans="1:10" x14ac:dyDescent="0.25">
      <c r="A687" s="37"/>
      <c r="B687"/>
      <c r="C687" s="38"/>
      <c r="D687"/>
      <c r="E687" s="39"/>
      <c r="F687" s="38"/>
      <c r="G687"/>
      <c r="H687"/>
      <c r="I687"/>
      <c r="J687"/>
    </row>
    <row r="688" spans="1:10" x14ac:dyDescent="0.25">
      <c r="A688" s="37"/>
      <c r="B688"/>
      <c r="C688" s="38"/>
      <c r="D688"/>
      <c r="E688" s="39"/>
      <c r="F688" s="38"/>
      <c r="G688"/>
      <c r="H688"/>
      <c r="I688"/>
      <c r="J688"/>
    </row>
    <row r="689" spans="1:10" x14ac:dyDescent="0.25">
      <c r="A689" s="37"/>
      <c r="B689"/>
      <c r="C689" s="38"/>
      <c r="D689"/>
      <c r="E689" s="39"/>
      <c r="F689" s="38"/>
      <c r="G689"/>
      <c r="H689"/>
      <c r="I689"/>
      <c r="J689"/>
    </row>
    <row r="690" spans="1:10" x14ac:dyDescent="0.25">
      <c r="A690" s="37"/>
      <c r="B690"/>
      <c r="C690" s="38"/>
      <c r="D690"/>
      <c r="E690" s="39"/>
      <c r="F690" s="38"/>
      <c r="G690"/>
      <c r="H690"/>
      <c r="I690"/>
      <c r="J690"/>
    </row>
    <row r="691" spans="1:10" x14ac:dyDescent="0.25">
      <c r="A691" s="37"/>
      <c r="B691"/>
      <c r="C691" s="38"/>
      <c r="D691"/>
      <c r="E691" s="39"/>
      <c r="F691" s="38"/>
      <c r="G691"/>
      <c r="H691"/>
      <c r="I691"/>
      <c r="J691"/>
    </row>
    <row r="692" spans="1:10" x14ac:dyDescent="0.25">
      <c r="A692" s="37"/>
      <c r="B692"/>
      <c r="C692" s="38"/>
      <c r="D692"/>
      <c r="E692" s="39"/>
      <c r="F692" s="38"/>
      <c r="G692"/>
      <c r="H692"/>
      <c r="I692"/>
      <c r="J692"/>
    </row>
    <row r="693" spans="1:10" x14ac:dyDescent="0.25">
      <c r="A693" s="37"/>
      <c r="B693"/>
      <c r="C693" s="38"/>
      <c r="D693"/>
      <c r="E693" s="39"/>
      <c r="F693" s="38"/>
      <c r="G693"/>
      <c r="H693"/>
      <c r="I693"/>
      <c r="J693"/>
    </row>
    <row r="694" spans="1:10" x14ac:dyDescent="0.25">
      <c r="A694" s="37"/>
      <c r="B694"/>
      <c r="C694" s="38"/>
      <c r="D694"/>
      <c r="E694" s="39"/>
      <c r="F694" s="38"/>
      <c r="G694"/>
      <c r="H694"/>
      <c r="I694"/>
      <c r="J694"/>
    </row>
    <row r="695" spans="1:10" x14ac:dyDescent="0.25">
      <c r="A695" s="37"/>
      <c r="B695"/>
      <c r="C695" s="38"/>
      <c r="D695"/>
      <c r="E695" s="39"/>
      <c r="F695" s="38"/>
      <c r="G695"/>
      <c r="H695"/>
      <c r="I695"/>
      <c r="J695"/>
    </row>
    <row r="696" spans="1:10" x14ac:dyDescent="0.25">
      <c r="A696" s="37"/>
      <c r="B696"/>
      <c r="C696" s="38"/>
      <c r="D696"/>
      <c r="E696" s="39"/>
      <c r="F696" s="38"/>
      <c r="G696"/>
      <c r="H696"/>
      <c r="I696"/>
      <c r="J696"/>
    </row>
    <row r="697" spans="1:10" x14ac:dyDescent="0.25">
      <c r="A697" s="37"/>
      <c r="B697"/>
      <c r="C697" s="38"/>
      <c r="D697"/>
      <c r="E697" s="39"/>
      <c r="F697" s="38"/>
      <c r="G697"/>
      <c r="H697"/>
      <c r="I697"/>
      <c r="J697"/>
    </row>
    <row r="698" spans="1:10" x14ac:dyDescent="0.25">
      <c r="A698" s="37"/>
      <c r="B698"/>
      <c r="C698" s="38"/>
      <c r="D698"/>
      <c r="E698" s="39"/>
      <c r="F698" s="38"/>
      <c r="G698"/>
      <c r="H698"/>
      <c r="I698"/>
      <c r="J698"/>
    </row>
    <row r="699" spans="1:10" x14ac:dyDescent="0.25">
      <c r="A699" s="37"/>
      <c r="B699"/>
      <c r="C699" s="38"/>
      <c r="D699"/>
      <c r="E699" s="39"/>
      <c r="F699" s="38"/>
      <c r="G699"/>
      <c r="H699"/>
      <c r="I699"/>
      <c r="J699"/>
    </row>
    <row r="700" spans="1:10" x14ac:dyDescent="0.25">
      <c r="A700" s="37"/>
      <c r="B700"/>
      <c r="C700" s="38"/>
      <c r="D700"/>
      <c r="E700" s="39"/>
      <c r="F700" s="38"/>
      <c r="G700"/>
      <c r="H700"/>
      <c r="I700"/>
      <c r="J700"/>
    </row>
    <row r="701" spans="1:10" x14ac:dyDescent="0.25">
      <c r="A701" s="37"/>
      <c r="B701"/>
      <c r="C701" s="38"/>
      <c r="D701"/>
      <c r="E701" s="39"/>
      <c r="F701" s="38"/>
      <c r="G701"/>
      <c r="H701"/>
      <c r="I701"/>
      <c r="J701"/>
    </row>
    <row r="702" spans="1:10" x14ac:dyDescent="0.25">
      <c r="A702" s="37"/>
      <c r="B702"/>
      <c r="C702" s="38"/>
      <c r="D702"/>
      <c r="E702" s="39"/>
      <c r="F702" s="38"/>
      <c r="G702"/>
      <c r="H702"/>
      <c r="I702"/>
      <c r="J702"/>
    </row>
    <row r="703" spans="1:10" x14ac:dyDescent="0.25">
      <c r="A703" s="37"/>
      <c r="B703"/>
      <c r="C703" s="38"/>
      <c r="D703"/>
      <c r="E703" s="39"/>
      <c r="F703" s="38"/>
      <c r="G703"/>
      <c r="H703"/>
      <c r="I703"/>
      <c r="J703"/>
    </row>
    <row r="704" spans="1:10" x14ac:dyDescent="0.25">
      <c r="A704" s="37"/>
      <c r="B704"/>
      <c r="C704" s="38"/>
      <c r="D704"/>
      <c r="E704" s="39"/>
      <c r="F704" s="38"/>
      <c r="G704"/>
      <c r="H704"/>
      <c r="I704"/>
      <c r="J704"/>
    </row>
    <row r="705" spans="1:10" x14ac:dyDescent="0.25">
      <c r="A705" s="37"/>
      <c r="B705"/>
      <c r="C705" s="38"/>
      <c r="D705"/>
      <c r="E705" s="39"/>
      <c r="F705" s="38"/>
      <c r="G705"/>
      <c r="H705"/>
      <c r="I705"/>
      <c r="J705"/>
    </row>
    <row r="706" spans="1:10" x14ac:dyDescent="0.25">
      <c r="A706" s="37"/>
      <c r="B706"/>
      <c r="C706" s="38"/>
      <c r="D706"/>
      <c r="E706" s="39"/>
      <c r="F706" s="38"/>
      <c r="G706"/>
      <c r="H706"/>
      <c r="I706"/>
      <c r="J706"/>
    </row>
    <row r="707" spans="1:10" x14ac:dyDescent="0.25">
      <c r="A707" s="37"/>
      <c r="B707"/>
      <c r="C707" s="38"/>
      <c r="D707"/>
      <c r="E707" s="39"/>
      <c r="F707" s="38"/>
      <c r="G707"/>
      <c r="H707"/>
      <c r="I707"/>
      <c r="J707"/>
    </row>
    <row r="708" spans="1:10" x14ac:dyDescent="0.25">
      <c r="A708" s="37"/>
      <c r="B708"/>
      <c r="C708" s="38"/>
      <c r="D708"/>
      <c r="E708" s="39"/>
      <c r="F708" s="38"/>
      <c r="G708"/>
      <c r="H708"/>
      <c r="I708"/>
      <c r="J708"/>
    </row>
    <row r="709" spans="1:10" x14ac:dyDescent="0.25">
      <c r="A709" s="37"/>
      <c r="B709"/>
      <c r="C709" s="38"/>
      <c r="D709"/>
      <c r="E709" s="39"/>
      <c r="F709" s="38"/>
      <c r="G709"/>
      <c r="H709"/>
      <c r="I709"/>
      <c r="J709"/>
    </row>
    <row r="710" spans="1:10" x14ac:dyDescent="0.25">
      <c r="A710" s="37"/>
      <c r="B710"/>
      <c r="C710" s="38"/>
      <c r="D710"/>
      <c r="E710" s="39"/>
      <c r="F710" s="38"/>
      <c r="G710"/>
      <c r="H710"/>
      <c r="I710"/>
      <c r="J710"/>
    </row>
    <row r="711" spans="1:10" x14ac:dyDescent="0.25">
      <c r="A711" s="37"/>
      <c r="B711"/>
      <c r="C711" s="38"/>
      <c r="D711"/>
      <c r="E711" s="39"/>
      <c r="F711" s="38"/>
      <c r="G711"/>
      <c r="H711"/>
      <c r="I711"/>
      <c r="J711"/>
    </row>
    <row r="712" spans="1:10" x14ac:dyDescent="0.25">
      <c r="A712" s="37"/>
      <c r="B712"/>
      <c r="C712" s="38"/>
      <c r="D712"/>
      <c r="E712" s="39"/>
      <c r="F712" s="38"/>
      <c r="G712"/>
      <c r="H712"/>
      <c r="I712"/>
      <c r="J712"/>
    </row>
    <row r="713" spans="1:10" x14ac:dyDescent="0.25">
      <c r="A713" s="37"/>
      <c r="B713"/>
      <c r="C713" s="38"/>
      <c r="D713"/>
      <c r="E713" s="39"/>
      <c r="F713" s="38"/>
      <c r="G713"/>
      <c r="H713"/>
      <c r="I713"/>
      <c r="J713"/>
    </row>
    <row r="714" spans="1:10" x14ac:dyDescent="0.25">
      <c r="A714" s="37"/>
      <c r="B714"/>
      <c r="C714" s="38"/>
      <c r="D714"/>
      <c r="E714" s="39"/>
      <c r="F714" s="38"/>
      <c r="G714"/>
      <c r="H714"/>
      <c r="I714"/>
      <c r="J714"/>
    </row>
    <row r="715" spans="1:10" x14ac:dyDescent="0.25">
      <c r="A715" s="37"/>
      <c r="B715"/>
      <c r="C715" s="38"/>
      <c r="D715"/>
      <c r="E715" s="39"/>
      <c r="F715" s="38"/>
      <c r="G715"/>
      <c r="H715"/>
      <c r="I715"/>
      <c r="J715"/>
    </row>
    <row r="716" spans="1:10" x14ac:dyDescent="0.25">
      <c r="A716" s="37"/>
      <c r="B716"/>
      <c r="C716" s="38"/>
      <c r="D716"/>
      <c r="E716" s="39"/>
      <c r="F716" s="38"/>
      <c r="G716"/>
      <c r="H716"/>
      <c r="I716"/>
      <c r="J716"/>
    </row>
    <row r="717" spans="1:10" x14ac:dyDescent="0.25">
      <c r="A717" s="37"/>
      <c r="B717"/>
      <c r="C717" s="38"/>
      <c r="D717"/>
      <c r="E717" s="39"/>
      <c r="F717" s="38"/>
      <c r="G717"/>
      <c r="H717"/>
      <c r="I717"/>
      <c r="J717"/>
    </row>
    <row r="718" spans="1:10" x14ac:dyDescent="0.25">
      <c r="A718" s="37"/>
      <c r="B718"/>
      <c r="C718" s="38"/>
      <c r="D718"/>
      <c r="E718" s="39"/>
      <c r="F718" s="38"/>
      <c r="G718"/>
      <c r="H718"/>
      <c r="I718"/>
      <c r="J718"/>
    </row>
    <row r="719" spans="1:10" x14ac:dyDescent="0.25">
      <c r="A719" s="37"/>
      <c r="B719"/>
      <c r="C719" s="38"/>
      <c r="D719"/>
      <c r="E719" s="39"/>
      <c r="F719" s="38"/>
      <c r="G719"/>
      <c r="H719"/>
      <c r="I719"/>
      <c r="J719"/>
    </row>
    <row r="720" spans="1:10" x14ac:dyDescent="0.25">
      <c r="A720" s="37"/>
      <c r="B720"/>
      <c r="C720" s="38"/>
      <c r="D720"/>
      <c r="E720" s="39"/>
      <c r="F720" s="38"/>
      <c r="G720"/>
      <c r="H720"/>
      <c r="I720"/>
      <c r="J720"/>
    </row>
    <row r="721" spans="1:10" x14ac:dyDescent="0.25">
      <c r="A721" s="37"/>
      <c r="B721"/>
      <c r="C721" s="38"/>
      <c r="D721"/>
      <c r="E721" s="39"/>
      <c r="F721" s="38"/>
      <c r="G721"/>
      <c r="H721"/>
      <c r="I721"/>
      <c r="J721"/>
    </row>
    <row r="722" spans="1:10" x14ac:dyDescent="0.25">
      <c r="A722" s="37"/>
      <c r="B722"/>
      <c r="C722" s="38"/>
      <c r="D722"/>
      <c r="E722" s="39"/>
      <c r="F722" s="38"/>
      <c r="G722"/>
      <c r="H722"/>
      <c r="I722"/>
      <c r="J722"/>
    </row>
    <row r="723" spans="1:10" x14ac:dyDescent="0.25">
      <c r="A723" s="37"/>
      <c r="B723"/>
      <c r="C723" s="38"/>
      <c r="D723"/>
      <c r="E723" s="39"/>
      <c r="F723" s="38"/>
      <c r="G723"/>
      <c r="H723"/>
      <c r="I723"/>
      <c r="J723"/>
    </row>
    <row r="724" spans="1:10" x14ac:dyDescent="0.25">
      <c r="A724" s="37"/>
      <c r="B724"/>
      <c r="C724" s="38"/>
      <c r="D724"/>
      <c r="E724" s="39"/>
      <c r="F724" s="38"/>
      <c r="G724"/>
      <c r="H724"/>
      <c r="I724"/>
      <c r="J724"/>
    </row>
    <row r="725" spans="1:10" x14ac:dyDescent="0.25">
      <c r="A725" s="37"/>
      <c r="B725"/>
      <c r="C725" s="38"/>
      <c r="D725"/>
      <c r="E725" s="39"/>
      <c r="F725" s="38"/>
      <c r="G725"/>
      <c r="H725"/>
      <c r="I725"/>
      <c r="J725"/>
    </row>
    <row r="726" spans="1:10" x14ac:dyDescent="0.25">
      <c r="A726" s="37"/>
      <c r="B726"/>
      <c r="C726" s="38"/>
      <c r="D726"/>
      <c r="E726" s="39"/>
      <c r="F726" s="38"/>
      <c r="G726"/>
      <c r="H726"/>
      <c r="I726"/>
      <c r="J726"/>
    </row>
    <row r="727" spans="1:10" x14ac:dyDescent="0.25">
      <c r="A727" s="37"/>
      <c r="B727"/>
      <c r="C727" s="38"/>
      <c r="D727"/>
      <c r="E727" s="39"/>
      <c r="F727" s="38"/>
      <c r="G727"/>
      <c r="H727"/>
      <c r="I727"/>
      <c r="J727"/>
    </row>
    <row r="728" spans="1:10" x14ac:dyDescent="0.25">
      <c r="A728" s="37"/>
      <c r="B728"/>
      <c r="C728" s="38"/>
      <c r="D728"/>
      <c r="E728" s="39"/>
      <c r="F728" s="38"/>
      <c r="G728"/>
      <c r="H728"/>
      <c r="I728"/>
      <c r="J728"/>
    </row>
    <row r="729" spans="1:10" x14ac:dyDescent="0.25">
      <c r="A729" s="37"/>
      <c r="B729"/>
      <c r="C729" s="38"/>
      <c r="D729"/>
      <c r="E729" s="39"/>
      <c r="F729" s="38"/>
      <c r="G729"/>
      <c r="H729"/>
      <c r="I729"/>
      <c r="J729"/>
    </row>
    <row r="730" spans="1:10" x14ac:dyDescent="0.25">
      <c r="A730" s="37"/>
      <c r="B730"/>
      <c r="C730" s="38"/>
      <c r="D730"/>
      <c r="E730" s="39"/>
      <c r="F730" s="38"/>
      <c r="G730"/>
      <c r="H730"/>
      <c r="I730"/>
      <c r="J730"/>
    </row>
    <row r="731" spans="1:10" x14ac:dyDescent="0.25">
      <c r="A731" s="37"/>
      <c r="B731"/>
      <c r="C731" s="38"/>
      <c r="D731"/>
      <c r="E731" s="39"/>
      <c r="F731" s="38"/>
      <c r="G731"/>
      <c r="H731"/>
      <c r="I731"/>
      <c r="J731"/>
    </row>
    <row r="732" spans="1:10" x14ac:dyDescent="0.25">
      <c r="A732" s="37"/>
      <c r="B732"/>
      <c r="C732" s="38"/>
      <c r="D732"/>
      <c r="E732" s="39"/>
      <c r="F732" s="38"/>
      <c r="G732"/>
      <c r="H732"/>
      <c r="I732"/>
      <c r="J732"/>
    </row>
    <row r="733" spans="1:10" x14ac:dyDescent="0.25">
      <c r="A733" s="37"/>
      <c r="B733"/>
      <c r="C733" s="38"/>
      <c r="D733"/>
      <c r="E733" s="39"/>
      <c r="F733" s="38"/>
      <c r="G733"/>
      <c r="H733"/>
      <c r="I733"/>
      <c r="J733"/>
    </row>
    <row r="734" spans="1:10" x14ac:dyDescent="0.25">
      <c r="A734" s="37"/>
      <c r="B734"/>
      <c r="C734" s="38"/>
      <c r="D734"/>
      <c r="E734" s="39"/>
      <c r="F734" s="38"/>
      <c r="G734"/>
      <c r="H734"/>
      <c r="I734"/>
      <c r="J734"/>
    </row>
    <row r="735" spans="1:10" x14ac:dyDescent="0.25">
      <c r="A735" s="37"/>
      <c r="B735"/>
      <c r="C735" s="38"/>
      <c r="D735"/>
      <c r="E735" s="39"/>
      <c r="F735" s="38"/>
      <c r="G735"/>
      <c r="H735"/>
      <c r="I735"/>
      <c r="J735"/>
    </row>
    <row r="736" spans="1:10" x14ac:dyDescent="0.25">
      <c r="A736" s="37"/>
      <c r="B736"/>
      <c r="C736" s="38"/>
      <c r="D736"/>
      <c r="E736" s="39"/>
      <c r="F736" s="38"/>
      <c r="G736"/>
      <c r="H736"/>
      <c r="I736"/>
      <c r="J736"/>
    </row>
    <row r="737" spans="1:10" x14ac:dyDescent="0.25">
      <c r="A737" s="37"/>
      <c r="B737"/>
      <c r="C737" s="38"/>
      <c r="D737"/>
      <c r="E737" s="39"/>
      <c r="F737" s="38"/>
      <c r="G737"/>
      <c r="H737"/>
      <c r="I737"/>
      <c r="J737"/>
    </row>
    <row r="738" spans="1:10" x14ac:dyDescent="0.25">
      <c r="A738" s="37"/>
      <c r="B738"/>
      <c r="C738" s="38"/>
      <c r="D738"/>
      <c r="E738" s="39"/>
      <c r="F738" s="38"/>
      <c r="G738"/>
      <c r="H738"/>
      <c r="I738"/>
      <c r="J738"/>
    </row>
    <row r="739" spans="1:10" x14ac:dyDescent="0.25">
      <c r="A739" s="37"/>
      <c r="B739"/>
      <c r="C739" s="38"/>
      <c r="D739"/>
      <c r="E739" s="39"/>
      <c r="F739" s="38"/>
      <c r="G739"/>
      <c r="H739"/>
      <c r="I739"/>
      <c r="J739"/>
    </row>
    <row r="740" spans="1:10" x14ac:dyDescent="0.25">
      <c r="A740" s="37"/>
      <c r="B740"/>
      <c r="C740" s="38"/>
      <c r="D740"/>
      <c r="E740" s="39"/>
      <c r="F740" s="38"/>
      <c r="G740"/>
      <c r="H740"/>
      <c r="I740"/>
      <c r="J740"/>
    </row>
    <row r="741" spans="1:10" x14ac:dyDescent="0.25">
      <c r="A741" s="37"/>
      <c r="B741"/>
      <c r="C741" s="38"/>
      <c r="D741"/>
      <c r="E741" s="39"/>
      <c r="F741" s="38"/>
      <c r="G741"/>
      <c r="H741"/>
      <c r="I741"/>
      <c r="J741"/>
    </row>
    <row r="742" spans="1:10" x14ac:dyDescent="0.25">
      <c r="A742" s="37"/>
      <c r="B742"/>
      <c r="C742" s="38"/>
      <c r="D742"/>
      <c r="E742" s="39"/>
      <c r="F742" s="38"/>
      <c r="G742"/>
      <c r="H742"/>
      <c r="I742"/>
      <c r="J742"/>
    </row>
    <row r="743" spans="1:10" x14ac:dyDescent="0.25">
      <c r="A743" s="37"/>
      <c r="B743"/>
      <c r="C743" s="38"/>
      <c r="D743"/>
      <c r="E743" s="39"/>
      <c r="F743" s="38"/>
      <c r="G743"/>
      <c r="H743"/>
      <c r="I743"/>
      <c r="J743"/>
    </row>
    <row r="744" spans="1:10" x14ac:dyDescent="0.25">
      <c r="A744" s="37"/>
      <c r="B744"/>
      <c r="C744" s="38"/>
      <c r="D744"/>
      <c r="E744" s="39"/>
      <c r="F744" s="38"/>
      <c r="G744"/>
      <c r="H744"/>
      <c r="I744"/>
      <c r="J744"/>
    </row>
    <row r="745" spans="1:10" x14ac:dyDescent="0.25">
      <c r="A745" s="37"/>
      <c r="B745"/>
      <c r="C745" s="38"/>
      <c r="D745"/>
      <c r="E745" s="39"/>
      <c r="F745" s="38"/>
      <c r="G745"/>
      <c r="H745"/>
      <c r="I745"/>
      <c r="J745"/>
    </row>
    <row r="746" spans="1:10" x14ac:dyDescent="0.25">
      <c r="A746" s="37"/>
      <c r="B746"/>
      <c r="C746" s="38"/>
      <c r="D746"/>
      <c r="E746" s="39"/>
      <c r="F746" s="38"/>
      <c r="G746"/>
      <c r="H746"/>
      <c r="I746"/>
      <c r="J746"/>
    </row>
    <row r="747" spans="1:10" x14ac:dyDescent="0.25">
      <c r="A747" s="37"/>
      <c r="B747"/>
      <c r="C747" s="38"/>
      <c r="D747"/>
      <c r="E747" s="39"/>
      <c r="F747" s="38"/>
      <c r="G747"/>
      <c r="H747"/>
      <c r="I747"/>
      <c r="J747"/>
    </row>
    <row r="748" spans="1:10" x14ac:dyDescent="0.25">
      <c r="A748" s="37"/>
      <c r="B748"/>
      <c r="C748" s="38"/>
      <c r="D748"/>
      <c r="E748" s="39"/>
      <c r="F748" s="38"/>
      <c r="G748"/>
      <c r="H748"/>
      <c r="I748"/>
      <c r="J748"/>
    </row>
    <row r="749" spans="1:10" x14ac:dyDescent="0.25">
      <c r="A749" s="37"/>
      <c r="B749"/>
      <c r="C749" s="38"/>
      <c r="D749"/>
      <c r="E749" s="39"/>
      <c r="F749" s="38"/>
      <c r="G749"/>
      <c r="H749"/>
      <c r="I749"/>
      <c r="J749"/>
    </row>
    <row r="750" spans="1:10" x14ac:dyDescent="0.25">
      <c r="A750" s="37"/>
      <c r="B750"/>
      <c r="C750" s="38"/>
      <c r="D750"/>
      <c r="E750" s="39"/>
      <c r="F750" s="38"/>
      <c r="G750"/>
      <c r="H750"/>
      <c r="I750"/>
      <c r="J750"/>
    </row>
    <row r="751" spans="1:10" x14ac:dyDescent="0.25">
      <c r="A751" s="37"/>
      <c r="B751"/>
      <c r="C751" s="38"/>
      <c r="D751"/>
      <c r="E751" s="39"/>
      <c r="F751" s="38"/>
      <c r="G751"/>
      <c r="H751"/>
      <c r="I751"/>
      <c r="J751"/>
    </row>
    <row r="752" spans="1:10" x14ac:dyDescent="0.25">
      <c r="A752" s="37"/>
      <c r="B752"/>
      <c r="C752" s="38"/>
      <c r="D752"/>
      <c r="E752" s="39"/>
      <c r="F752" s="38"/>
      <c r="G752"/>
      <c r="H752"/>
      <c r="I752"/>
      <c r="J752"/>
    </row>
    <row r="753" spans="1:10" x14ac:dyDescent="0.25">
      <c r="A753" s="37"/>
      <c r="B753"/>
      <c r="C753" s="38"/>
      <c r="D753"/>
      <c r="E753" s="39"/>
      <c r="F753" s="38"/>
      <c r="G753"/>
      <c r="H753"/>
      <c r="I753"/>
      <c r="J753"/>
    </row>
    <row r="754" spans="1:10" x14ac:dyDescent="0.25">
      <c r="A754" s="37"/>
      <c r="B754"/>
      <c r="C754" s="38"/>
      <c r="D754"/>
      <c r="E754" s="39"/>
      <c r="F754" s="38"/>
      <c r="G754"/>
      <c r="H754"/>
      <c r="I754"/>
      <c r="J754"/>
    </row>
    <row r="755" spans="1:10" x14ac:dyDescent="0.25">
      <c r="A755" s="37"/>
      <c r="B755"/>
      <c r="C755" s="38"/>
      <c r="D755"/>
      <c r="E755" s="39"/>
      <c r="F755" s="38"/>
      <c r="G755"/>
      <c r="H755"/>
      <c r="I755"/>
      <c r="J755"/>
    </row>
    <row r="756" spans="1:10" x14ac:dyDescent="0.25">
      <c r="A756" s="37"/>
      <c r="B756"/>
      <c r="C756" s="38"/>
      <c r="D756"/>
      <c r="E756" s="39"/>
      <c r="F756" s="38"/>
      <c r="G756"/>
      <c r="H756"/>
      <c r="I756"/>
      <c r="J756"/>
    </row>
    <row r="757" spans="1:10" x14ac:dyDescent="0.25">
      <c r="A757" s="37"/>
      <c r="B757"/>
      <c r="C757" s="38"/>
      <c r="D757"/>
      <c r="E757" s="39"/>
      <c r="F757" s="38"/>
      <c r="G757"/>
      <c r="H757"/>
      <c r="I757"/>
      <c r="J757"/>
    </row>
    <row r="758" spans="1:10" x14ac:dyDescent="0.25">
      <c r="A758" s="37"/>
      <c r="B758"/>
      <c r="C758" s="38"/>
      <c r="D758"/>
      <c r="E758" s="39"/>
      <c r="F758" s="38"/>
      <c r="G758"/>
      <c r="H758"/>
      <c r="I758"/>
      <c r="J758"/>
    </row>
    <row r="759" spans="1:10" x14ac:dyDescent="0.25">
      <c r="A759" s="37"/>
      <c r="B759"/>
      <c r="C759" s="38"/>
      <c r="D759"/>
      <c r="E759" s="39"/>
      <c r="F759" s="38"/>
      <c r="G759"/>
      <c r="H759"/>
      <c r="I759"/>
      <c r="J759"/>
    </row>
    <row r="760" spans="1:10" x14ac:dyDescent="0.25">
      <c r="A760" s="37"/>
      <c r="B760"/>
      <c r="C760" s="38"/>
      <c r="D760"/>
      <c r="E760" s="39"/>
      <c r="F760" s="38"/>
      <c r="G760"/>
      <c r="H760"/>
      <c r="I760"/>
      <c r="J760"/>
    </row>
    <row r="761" spans="1:10" x14ac:dyDescent="0.25">
      <c r="A761" s="37"/>
      <c r="B761"/>
      <c r="C761" s="38"/>
      <c r="D761"/>
      <c r="E761" s="39"/>
      <c r="F761" s="38"/>
      <c r="G761"/>
      <c r="H761"/>
      <c r="I761"/>
      <c r="J761"/>
    </row>
    <row r="762" spans="1:10" x14ac:dyDescent="0.25">
      <c r="A762" s="37"/>
      <c r="B762"/>
      <c r="C762" s="38"/>
      <c r="D762"/>
      <c r="E762" s="39"/>
      <c r="F762" s="38"/>
      <c r="G762"/>
      <c r="H762"/>
      <c r="I762"/>
      <c r="J762"/>
    </row>
    <row r="763" spans="1:10" x14ac:dyDescent="0.25">
      <c r="A763" s="37"/>
      <c r="B763"/>
      <c r="C763" s="38"/>
      <c r="D763"/>
      <c r="E763" s="39"/>
      <c r="F763" s="38"/>
      <c r="G763"/>
      <c r="H763"/>
      <c r="I763"/>
      <c r="J763"/>
    </row>
    <row r="764" spans="1:10" x14ac:dyDescent="0.25">
      <c r="A764" s="37"/>
      <c r="B764"/>
      <c r="C764" s="38"/>
      <c r="D764"/>
      <c r="E764" s="39"/>
      <c r="F764" s="38"/>
      <c r="G764"/>
      <c r="H764"/>
      <c r="I764"/>
      <c r="J764"/>
    </row>
    <row r="765" spans="1:10" x14ac:dyDescent="0.25">
      <c r="A765" s="37"/>
      <c r="B765"/>
      <c r="C765" s="38"/>
      <c r="D765"/>
      <c r="E765" s="39"/>
      <c r="F765" s="38"/>
      <c r="G765"/>
      <c r="H765"/>
      <c r="I765"/>
      <c r="J765"/>
    </row>
    <row r="766" spans="1:10" x14ac:dyDescent="0.25">
      <c r="A766" s="37"/>
      <c r="B766"/>
      <c r="C766" s="38"/>
      <c r="D766"/>
      <c r="E766" s="39"/>
      <c r="F766" s="38"/>
      <c r="G766"/>
      <c r="H766"/>
      <c r="I766"/>
      <c r="J766"/>
    </row>
    <row r="767" spans="1:10" x14ac:dyDescent="0.25">
      <c r="A767" s="37"/>
      <c r="B767"/>
      <c r="C767" s="38"/>
      <c r="D767"/>
      <c r="E767" s="39"/>
      <c r="F767" s="38"/>
      <c r="G767"/>
      <c r="H767"/>
      <c r="I767"/>
      <c r="J767"/>
    </row>
    <row r="768" spans="1:10" x14ac:dyDescent="0.25">
      <c r="A768" s="37"/>
      <c r="B768"/>
      <c r="C768" s="38"/>
      <c r="D768"/>
      <c r="E768" s="39"/>
      <c r="F768" s="38"/>
      <c r="G768"/>
      <c r="H768"/>
      <c r="I768"/>
      <c r="J768"/>
    </row>
    <row r="769" spans="1:10" x14ac:dyDescent="0.25">
      <c r="A769" s="37"/>
      <c r="B769"/>
      <c r="C769" s="38"/>
      <c r="D769"/>
      <c r="E769" s="39"/>
      <c r="F769" s="38"/>
      <c r="G769"/>
      <c r="H769"/>
      <c r="I769"/>
      <c r="J769"/>
    </row>
    <row r="770" spans="1:10" x14ac:dyDescent="0.25">
      <c r="A770" s="37"/>
      <c r="B770"/>
      <c r="C770" s="38"/>
      <c r="D770"/>
      <c r="E770" s="39"/>
      <c r="F770" s="38"/>
      <c r="G770"/>
      <c r="H770"/>
      <c r="I770"/>
      <c r="J770"/>
    </row>
    <row r="771" spans="1:10" x14ac:dyDescent="0.25">
      <c r="A771" s="37"/>
      <c r="B771"/>
      <c r="C771" s="38"/>
      <c r="D771"/>
      <c r="E771" s="39"/>
      <c r="F771" s="38"/>
      <c r="G771"/>
      <c r="H771"/>
      <c r="I771"/>
      <c r="J771"/>
    </row>
    <row r="772" spans="1:10" x14ac:dyDescent="0.25">
      <c r="A772" s="37"/>
      <c r="B772"/>
      <c r="C772" s="38"/>
      <c r="D772"/>
      <c r="E772" s="39"/>
      <c r="F772" s="38"/>
      <c r="G772"/>
      <c r="H772"/>
      <c r="I772"/>
      <c r="J772"/>
    </row>
    <row r="773" spans="1:10" x14ac:dyDescent="0.25">
      <c r="A773" s="37"/>
      <c r="B773"/>
      <c r="C773" s="38"/>
      <c r="D773"/>
      <c r="E773" s="39"/>
      <c r="F773" s="38"/>
      <c r="G773"/>
      <c r="H773"/>
      <c r="I773"/>
      <c r="J773"/>
    </row>
    <row r="774" spans="1:10" x14ac:dyDescent="0.25">
      <c r="A774" s="37"/>
      <c r="B774"/>
      <c r="C774" s="38"/>
      <c r="D774"/>
      <c r="E774" s="39"/>
      <c r="F774" s="38"/>
      <c r="G774"/>
      <c r="H774"/>
      <c r="I774"/>
      <c r="J774"/>
    </row>
    <row r="775" spans="1:10" x14ac:dyDescent="0.25">
      <c r="A775" s="37"/>
      <c r="B775"/>
      <c r="C775" s="38"/>
      <c r="D775"/>
      <c r="E775" s="39"/>
      <c r="F775" s="38"/>
      <c r="G775"/>
      <c r="H775"/>
      <c r="I775"/>
      <c r="J775"/>
    </row>
    <row r="776" spans="1:10" x14ac:dyDescent="0.25">
      <c r="A776" s="37"/>
      <c r="B776"/>
      <c r="C776" s="38"/>
      <c r="D776"/>
      <c r="E776" s="39"/>
      <c r="F776" s="38"/>
      <c r="G776"/>
      <c r="H776"/>
      <c r="I776"/>
      <c r="J776"/>
    </row>
    <row r="777" spans="1:10" x14ac:dyDescent="0.25">
      <c r="A777" s="37"/>
      <c r="B777"/>
      <c r="C777" s="38"/>
      <c r="D777"/>
      <c r="E777" s="39"/>
      <c r="F777" s="38"/>
      <c r="G777"/>
      <c r="H777"/>
      <c r="I777"/>
      <c r="J777"/>
    </row>
    <row r="778" spans="1:10" x14ac:dyDescent="0.25">
      <c r="A778" s="37"/>
      <c r="B778"/>
      <c r="C778" s="38"/>
      <c r="D778"/>
      <c r="E778" s="39"/>
      <c r="F778" s="38"/>
      <c r="G778"/>
      <c r="H778"/>
      <c r="I778"/>
      <c r="J778"/>
    </row>
    <row r="779" spans="1:10" x14ac:dyDescent="0.25">
      <c r="A779" s="37"/>
      <c r="B779"/>
      <c r="C779" s="38"/>
      <c r="D779"/>
      <c r="E779" s="39"/>
      <c r="F779" s="38"/>
      <c r="G779"/>
      <c r="H779"/>
      <c r="I779"/>
      <c r="J779"/>
    </row>
    <row r="780" spans="1:10" x14ac:dyDescent="0.25">
      <c r="A780" s="37"/>
      <c r="B780"/>
      <c r="C780" s="38"/>
      <c r="D780"/>
      <c r="E780" s="39"/>
      <c r="F780" s="38"/>
      <c r="G780"/>
      <c r="H780"/>
      <c r="I780"/>
      <c r="J780"/>
    </row>
    <row r="781" spans="1:10" x14ac:dyDescent="0.25">
      <c r="A781" s="37"/>
      <c r="B781"/>
      <c r="C781" s="38"/>
      <c r="D781"/>
      <c r="E781" s="39"/>
      <c r="F781" s="38"/>
      <c r="G781"/>
      <c r="H781"/>
      <c r="I781"/>
      <c r="J781"/>
    </row>
    <row r="782" spans="1:10" x14ac:dyDescent="0.25">
      <c r="A782" s="37"/>
      <c r="B782"/>
      <c r="C782" s="38"/>
      <c r="D782"/>
      <c r="E782" s="39"/>
      <c r="F782" s="38"/>
      <c r="G782"/>
      <c r="H782"/>
      <c r="I782"/>
      <c r="J782"/>
    </row>
    <row r="783" spans="1:10" x14ac:dyDescent="0.25">
      <c r="A783" s="37"/>
      <c r="B783"/>
      <c r="C783" s="38"/>
      <c r="D783"/>
      <c r="E783" s="39"/>
      <c r="F783" s="38"/>
      <c r="G783"/>
      <c r="H783"/>
      <c r="I783"/>
      <c r="J783"/>
    </row>
    <row r="784" spans="1:10" x14ac:dyDescent="0.25">
      <c r="A784" s="37"/>
      <c r="B784"/>
      <c r="C784" s="38"/>
      <c r="D784"/>
      <c r="E784" s="39"/>
      <c r="F784" s="38"/>
      <c r="G784"/>
      <c r="H784"/>
      <c r="I784"/>
      <c r="J784"/>
    </row>
    <row r="785" spans="1:10" x14ac:dyDescent="0.25">
      <c r="A785" s="37"/>
      <c r="B785"/>
      <c r="C785" s="38"/>
      <c r="D785"/>
      <c r="E785" s="39"/>
      <c r="F785" s="38"/>
      <c r="G785"/>
      <c r="H785"/>
      <c r="I785"/>
      <c r="J785"/>
    </row>
    <row r="786" spans="1:10" x14ac:dyDescent="0.25">
      <c r="A786" s="37"/>
      <c r="B786"/>
      <c r="C786" s="38"/>
      <c r="D786"/>
      <c r="E786" s="39"/>
      <c r="F786" s="38"/>
      <c r="G786"/>
      <c r="H786"/>
      <c r="I786"/>
      <c r="J786"/>
    </row>
    <row r="787" spans="1:10" x14ac:dyDescent="0.25">
      <c r="A787" s="37"/>
      <c r="B787"/>
      <c r="C787" s="38"/>
      <c r="D787"/>
      <c r="E787" s="39"/>
      <c r="F787" s="38"/>
      <c r="G787"/>
      <c r="H787"/>
      <c r="I787"/>
      <c r="J787"/>
    </row>
    <row r="788" spans="1:10" x14ac:dyDescent="0.25">
      <c r="A788" s="37"/>
      <c r="B788"/>
      <c r="C788" s="38"/>
      <c r="D788"/>
      <c r="E788" s="39"/>
      <c r="F788" s="38"/>
      <c r="G788"/>
      <c r="H788"/>
      <c r="I788"/>
      <c r="J788"/>
    </row>
    <row r="789" spans="1:10" x14ac:dyDescent="0.25">
      <c r="A789" s="37"/>
      <c r="B789"/>
      <c r="C789" s="38"/>
      <c r="D789"/>
      <c r="E789" s="39"/>
      <c r="F789" s="38"/>
      <c r="G789"/>
      <c r="H789"/>
      <c r="I789"/>
      <c r="J789"/>
    </row>
    <row r="790" spans="1:10" x14ac:dyDescent="0.25">
      <c r="A790" s="37"/>
      <c r="B790"/>
      <c r="C790" s="38"/>
      <c r="D790"/>
      <c r="E790" s="39"/>
      <c r="F790" s="38"/>
      <c r="G790"/>
      <c r="H790"/>
      <c r="I790"/>
      <c r="J790"/>
    </row>
    <row r="791" spans="1:10" x14ac:dyDescent="0.25">
      <c r="A791" s="37"/>
      <c r="B791"/>
      <c r="C791" s="38"/>
      <c r="D791"/>
      <c r="E791" s="39"/>
      <c r="F791" s="38"/>
      <c r="G791"/>
      <c r="H791"/>
      <c r="I791"/>
      <c r="J791"/>
    </row>
    <row r="792" spans="1:10" x14ac:dyDescent="0.25">
      <c r="A792" s="37"/>
      <c r="B792"/>
      <c r="C792" s="38"/>
      <c r="D792"/>
      <c r="E792" s="39"/>
      <c r="F792" s="38"/>
      <c r="G792"/>
      <c r="H792"/>
      <c r="I792"/>
      <c r="J792"/>
    </row>
    <row r="793" spans="1:10" x14ac:dyDescent="0.25">
      <c r="A793" s="37"/>
      <c r="B793"/>
      <c r="C793" s="38"/>
      <c r="D793"/>
      <c r="E793" s="39"/>
      <c r="F793" s="38"/>
      <c r="G793"/>
      <c r="H793"/>
      <c r="I793"/>
      <c r="J793"/>
    </row>
    <row r="794" spans="1:10" x14ac:dyDescent="0.25">
      <c r="A794" s="37"/>
      <c r="B794"/>
      <c r="C794" s="38"/>
      <c r="D794"/>
      <c r="E794" s="39"/>
      <c r="F794" s="38"/>
      <c r="G794"/>
      <c r="H794"/>
      <c r="I794"/>
      <c r="J794"/>
    </row>
    <row r="795" spans="1:10" x14ac:dyDescent="0.25">
      <c r="A795" s="37"/>
      <c r="B795"/>
      <c r="C795" s="38"/>
      <c r="D795"/>
      <c r="E795" s="39"/>
      <c r="F795" s="38"/>
      <c r="G795"/>
      <c r="H795"/>
      <c r="I795"/>
      <c r="J795"/>
    </row>
    <row r="796" spans="1:10" x14ac:dyDescent="0.25">
      <c r="A796" s="37"/>
      <c r="B796"/>
      <c r="C796" s="38"/>
      <c r="D796"/>
      <c r="E796" s="39"/>
      <c r="F796" s="38"/>
      <c r="G796"/>
      <c r="H796"/>
      <c r="I796"/>
      <c r="J796"/>
    </row>
    <row r="797" spans="1:10" x14ac:dyDescent="0.25">
      <c r="A797" s="37"/>
      <c r="B797"/>
      <c r="C797" s="38"/>
      <c r="D797"/>
      <c r="E797" s="39"/>
      <c r="F797" s="38"/>
      <c r="G797"/>
      <c r="H797"/>
      <c r="I797"/>
      <c r="J797"/>
    </row>
    <row r="798" spans="1:10" x14ac:dyDescent="0.25">
      <c r="A798" s="37"/>
      <c r="B798"/>
      <c r="C798" s="38"/>
      <c r="D798"/>
      <c r="E798" s="39"/>
      <c r="F798" s="38"/>
      <c r="G798"/>
      <c r="H798"/>
      <c r="I798"/>
      <c r="J798"/>
    </row>
    <row r="799" spans="1:10" x14ac:dyDescent="0.25">
      <c r="A799" s="37"/>
      <c r="B799"/>
      <c r="C799" s="38"/>
      <c r="D799"/>
      <c r="E799" s="39"/>
      <c r="F799" s="38"/>
      <c r="G799"/>
      <c r="H799"/>
      <c r="I799"/>
      <c r="J799"/>
    </row>
    <row r="800" spans="1:10" x14ac:dyDescent="0.25">
      <c r="A800" s="37"/>
      <c r="B800"/>
      <c r="C800" s="38"/>
      <c r="D800"/>
      <c r="E800" s="39"/>
      <c r="F800" s="38"/>
      <c r="G800"/>
      <c r="H800"/>
      <c r="I800"/>
      <c r="J800"/>
    </row>
    <row r="801" spans="1:10" x14ac:dyDescent="0.25">
      <c r="A801" s="37"/>
      <c r="B801"/>
      <c r="C801" s="38"/>
      <c r="D801"/>
      <c r="E801" s="39"/>
      <c r="F801" s="38"/>
      <c r="G801"/>
      <c r="H801"/>
      <c r="I801"/>
      <c r="J801"/>
    </row>
    <row r="802" spans="1:10" x14ac:dyDescent="0.25">
      <c r="A802" s="37"/>
      <c r="B802"/>
      <c r="C802" s="38"/>
      <c r="D802"/>
      <c r="E802" s="39"/>
      <c r="F802" s="38"/>
      <c r="G802"/>
      <c r="H802"/>
      <c r="I802"/>
      <c r="J802"/>
    </row>
    <row r="803" spans="1:10" x14ac:dyDescent="0.25">
      <c r="A803" s="37"/>
      <c r="B803"/>
      <c r="C803" s="38"/>
      <c r="D803"/>
      <c r="E803" s="39"/>
      <c r="F803" s="38"/>
      <c r="G803"/>
      <c r="H803"/>
      <c r="I803"/>
      <c r="J803"/>
    </row>
    <row r="804" spans="1:10" x14ac:dyDescent="0.25">
      <c r="A804" s="37"/>
      <c r="B804"/>
      <c r="C804" s="38"/>
      <c r="D804"/>
      <c r="E804" s="39"/>
      <c r="F804" s="38"/>
      <c r="G804"/>
      <c r="H804"/>
      <c r="I804"/>
      <c r="J804"/>
    </row>
    <row r="805" spans="1:10" x14ac:dyDescent="0.25">
      <c r="A805" s="37"/>
      <c r="B805"/>
      <c r="C805" s="38"/>
      <c r="D805"/>
      <c r="E805" s="39"/>
      <c r="F805" s="38"/>
      <c r="G805"/>
      <c r="H805"/>
      <c r="I805"/>
      <c r="J805"/>
    </row>
    <row r="806" spans="1:10" x14ac:dyDescent="0.25">
      <c r="A806" s="37"/>
      <c r="B806"/>
      <c r="C806" s="38"/>
      <c r="D806"/>
      <c r="E806" s="39"/>
      <c r="F806" s="38"/>
      <c r="G806"/>
      <c r="H806"/>
      <c r="I806"/>
      <c r="J806"/>
    </row>
    <row r="807" spans="1:10" x14ac:dyDescent="0.25">
      <c r="A807" s="37"/>
      <c r="B807"/>
      <c r="C807" s="38"/>
      <c r="D807"/>
      <c r="E807" s="39"/>
      <c r="F807" s="38"/>
      <c r="G807"/>
      <c r="H807"/>
      <c r="I807"/>
      <c r="J807"/>
    </row>
    <row r="808" spans="1:10" x14ac:dyDescent="0.25">
      <c r="A808" s="37"/>
      <c r="B808"/>
      <c r="C808" s="38"/>
      <c r="D808"/>
      <c r="E808" s="39"/>
      <c r="F808" s="38"/>
      <c r="G808"/>
      <c r="H808"/>
      <c r="I808"/>
      <c r="J808"/>
    </row>
    <row r="809" spans="1:10" x14ac:dyDescent="0.25">
      <c r="A809" s="37"/>
      <c r="B809"/>
      <c r="C809" s="38"/>
      <c r="D809"/>
      <c r="E809" s="39"/>
      <c r="F809" s="38"/>
      <c r="G809"/>
      <c r="H809"/>
      <c r="I809"/>
      <c r="J809"/>
    </row>
    <row r="810" spans="1:10" x14ac:dyDescent="0.25">
      <c r="A810" s="37"/>
      <c r="B810"/>
      <c r="C810" s="38"/>
      <c r="D810"/>
      <c r="E810" s="39"/>
      <c r="F810" s="38"/>
      <c r="G810"/>
      <c r="H810"/>
      <c r="I810"/>
      <c r="J810"/>
    </row>
    <row r="811" spans="1:10" x14ac:dyDescent="0.25">
      <c r="A811" s="37"/>
      <c r="B811"/>
      <c r="C811" s="38"/>
      <c r="D811"/>
      <c r="E811" s="39"/>
      <c r="F811" s="38"/>
      <c r="G811"/>
      <c r="H811"/>
      <c r="I811"/>
      <c r="J811"/>
    </row>
    <row r="812" spans="1:10" x14ac:dyDescent="0.25">
      <c r="A812" s="37"/>
      <c r="B812"/>
      <c r="C812" s="38"/>
      <c r="D812"/>
      <c r="E812" s="39"/>
      <c r="F812" s="38"/>
      <c r="G812"/>
      <c r="H812"/>
      <c r="I812"/>
      <c r="J812"/>
    </row>
    <row r="813" spans="1:10" x14ac:dyDescent="0.25">
      <c r="A813" s="37"/>
      <c r="B813"/>
      <c r="C813" s="38"/>
      <c r="D813"/>
      <c r="E813" s="39"/>
      <c r="F813" s="38"/>
      <c r="G813"/>
      <c r="H813"/>
      <c r="I813"/>
      <c r="J813"/>
    </row>
    <row r="814" spans="1:10" x14ac:dyDescent="0.25">
      <c r="A814" s="37"/>
      <c r="B814"/>
      <c r="C814" s="38"/>
      <c r="D814"/>
      <c r="E814" s="39"/>
      <c r="F814" s="38"/>
      <c r="G814"/>
      <c r="H814"/>
      <c r="I814"/>
      <c r="J814"/>
    </row>
    <row r="815" spans="1:10" x14ac:dyDescent="0.25">
      <c r="A815" s="37"/>
      <c r="B815"/>
      <c r="C815" s="38"/>
      <c r="D815"/>
      <c r="E815" s="39"/>
      <c r="F815" s="38"/>
      <c r="G815"/>
      <c r="H815"/>
      <c r="I815"/>
      <c r="J815"/>
    </row>
    <row r="816" spans="1:10" x14ac:dyDescent="0.25">
      <c r="A816" s="37"/>
      <c r="B816"/>
      <c r="C816" s="38"/>
      <c r="D816"/>
      <c r="E816" s="39"/>
      <c r="F816" s="38"/>
      <c r="G816"/>
      <c r="H816"/>
      <c r="I816"/>
      <c r="J816"/>
    </row>
    <row r="817" spans="1:10" x14ac:dyDescent="0.25">
      <c r="A817" s="37"/>
      <c r="B817"/>
      <c r="C817" s="38"/>
      <c r="D817"/>
      <c r="E817" s="39"/>
      <c r="F817" s="38"/>
      <c r="G817"/>
      <c r="H817"/>
      <c r="I817"/>
      <c r="J817"/>
    </row>
    <row r="818" spans="1:10" x14ac:dyDescent="0.25">
      <c r="A818" s="37"/>
      <c r="B818"/>
      <c r="C818" s="38"/>
      <c r="D818"/>
      <c r="E818" s="39"/>
      <c r="F818" s="38"/>
      <c r="G818"/>
      <c r="H818"/>
      <c r="I818"/>
      <c r="J818"/>
    </row>
    <row r="819" spans="1:10" x14ac:dyDescent="0.25">
      <c r="A819" s="37"/>
      <c r="B819"/>
      <c r="C819" s="38"/>
      <c r="D819"/>
      <c r="E819" s="39"/>
      <c r="F819" s="38"/>
      <c r="G819"/>
      <c r="H819"/>
      <c r="I819"/>
      <c r="J819"/>
    </row>
    <row r="820" spans="1:10" x14ac:dyDescent="0.25">
      <c r="A820" s="37"/>
      <c r="B820"/>
      <c r="C820" s="38"/>
      <c r="D820"/>
      <c r="E820" s="39"/>
      <c r="F820" s="38"/>
      <c r="G820"/>
      <c r="H820"/>
      <c r="I820"/>
      <c r="J820"/>
    </row>
    <row r="821" spans="1:10" x14ac:dyDescent="0.25">
      <c r="A821" s="37"/>
      <c r="B821"/>
      <c r="C821" s="38"/>
      <c r="D821"/>
      <c r="E821" s="39"/>
      <c r="F821" s="38"/>
      <c r="G821"/>
      <c r="H821"/>
      <c r="I821"/>
      <c r="J821"/>
    </row>
    <row r="822" spans="1:10" x14ac:dyDescent="0.25">
      <c r="A822" s="37"/>
      <c r="B822"/>
      <c r="C822" s="38"/>
      <c r="D822"/>
      <c r="E822" s="39"/>
      <c r="F822" s="38"/>
      <c r="G822"/>
      <c r="H822"/>
      <c r="I822"/>
      <c r="J822"/>
    </row>
    <row r="823" spans="1:10" x14ac:dyDescent="0.25">
      <c r="A823" s="37"/>
      <c r="B823"/>
      <c r="C823" s="38"/>
      <c r="D823"/>
      <c r="E823" s="39"/>
      <c r="F823" s="38"/>
      <c r="G823"/>
      <c r="H823"/>
      <c r="I823"/>
      <c r="J823"/>
    </row>
    <row r="824" spans="1:10" x14ac:dyDescent="0.25">
      <c r="A824" s="37"/>
      <c r="B824"/>
      <c r="C824" s="38"/>
      <c r="D824"/>
      <c r="E824" s="39"/>
      <c r="F824" s="38"/>
      <c r="G824"/>
      <c r="H824"/>
      <c r="I824"/>
      <c r="J824"/>
    </row>
    <row r="825" spans="1:10" x14ac:dyDescent="0.25">
      <c r="A825" s="37"/>
      <c r="B825"/>
      <c r="C825" s="38"/>
      <c r="D825"/>
      <c r="E825" s="39"/>
      <c r="F825" s="38"/>
      <c r="G825"/>
      <c r="H825"/>
      <c r="I825"/>
      <c r="J825"/>
    </row>
    <row r="826" spans="1:10" x14ac:dyDescent="0.25">
      <c r="A826" s="37"/>
      <c r="B826"/>
      <c r="C826" s="38"/>
      <c r="D826"/>
      <c r="E826" s="39"/>
      <c r="F826" s="38"/>
      <c r="G826"/>
      <c r="H826"/>
      <c r="I826"/>
      <c r="J826"/>
    </row>
    <row r="827" spans="1:10" x14ac:dyDescent="0.25">
      <c r="A827" s="37"/>
      <c r="B827"/>
      <c r="C827" s="38"/>
      <c r="D827"/>
      <c r="E827" s="39"/>
      <c r="F827" s="38"/>
      <c r="G827"/>
      <c r="H827"/>
      <c r="I827"/>
      <c r="J827"/>
    </row>
    <row r="828" spans="1:10" x14ac:dyDescent="0.25">
      <c r="A828" s="37"/>
      <c r="B828"/>
      <c r="C828" s="38"/>
      <c r="D828"/>
      <c r="E828" s="39"/>
      <c r="F828" s="38"/>
      <c r="G828"/>
      <c r="H828"/>
      <c r="I828"/>
      <c r="J828"/>
    </row>
    <row r="829" spans="1:10" x14ac:dyDescent="0.25">
      <c r="A829" s="37"/>
      <c r="B829"/>
      <c r="C829" s="38"/>
      <c r="D829"/>
      <c r="E829" s="39"/>
      <c r="F829" s="38"/>
      <c r="G829"/>
      <c r="H829"/>
      <c r="I829"/>
      <c r="J829"/>
    </row>
    <row r="830" spans="1:10" x14ac:dyDescent="0.25">
      <c r="A830" s="37"/>
      <c r="B830"/>
      <c r="C830" s="38"/>
      <c r="D830"/>
      <c r="E830" s="39"/>
      <c r="F830" s="38"/>
      <c r="G830"/>
      <c r="H830"/>
      <c r="I830"/>
      <c r="J830"/>
    </row>
    <row r="831" spans="1:10" x14ac:dyDescent="0.25">
      <c r="A831" s="37"/>
      <c r="B831"/>
      <c r="C831" s="38"/>
      <c r="D831"/>
      <c r="E831" s="39"/>
      <c r="F831" s="38"/>
      <c r="G831"/>
      <c r="H831"/>
      <c r="I831"/>
      <c r="J831"/>
    </row>
    <row r="832" spans="1:10" x14ac:dyDescent="0.25">
      <c r="A832" s="37"/>
      <c r="B832"/>
      <c r="C832" s="38"/>
      <c r="D832"/>
      <c r="E832" s="39"/>
      <c r="F832" s="38"/>
      <c r="G832"/>
      <c r="H832"/>
      <c r="I832"/>
      <c r="J832"/>
    </row>
    <row r="833" spans="1:10" x14ac:dyDescent="0.25">
      <c r="A833" s="37"/>
      <c r="B833"/>
      <c r="C833" s="38"/>
      <c r="D833"/>
      <c r="E833" s="39"/>
      <c r="F833" s="38"/>
      <c r="G833"/>
      <c r="H833"/>
      <c r="I833"/>
      <c r="J833"/>
    </row>
    <row r="834" spans="1:10" x14ac:dyDescent="0.25">
      <c r="A834" s="37"/>
      <c r="B834"/>
      <c r="C834" s="38"/>
      <c r="D834"/>
      <c r="E834" s="39"/>
      <c r="F834" s="38"/>
      <c r="G834"/>
      <c r="H834"/>
      <c r="I834"/>
      <c r="J834"/>
    </row>
    <row r="835" spans="1:10" x14ac:dyDescent="0.25">
      <c r="A835" s="37"/>
      <c r="B835"/>
      <c r="C835" s="38"/>
      <c r="D835"/>
      <c r="E835" s="39"/>
      <c r="F835" s="38"/>
      <c r="G835"/>
      <c r="H835"/>
      <c r="I835"/>
      <c r="J835"/>
    </row>
    <row r="836" spans="1:10" x14ac:dyDescent="0.25">
      <c r="A836" s="37"/>
      <c r="B836"/>
      <c r="C836" s="38"/>
      <c r="D836"/>
      <c r="E836" s="39"/>
      <c r="F836" s="38"/>
      <c r="G836"/>
      <c r="H836"/>
      <c r="I836"/>
      <c r="J836"/>
    </row>
    <row r="837" spans="1:10" x14ac:dyDescent="0.25">
      <c r="A837" s="37"/>
      <c r="B837"/>
      <c r="C837" s="38"/>
      <c r="D837"/>
      <c r="E837" s="39"/>
      <c r="F837" s="38"/>
      <c r="G837"/>
      <c r="H837"/>
      <c r="I837"/>
      <c r="J837"/>
    </row>
    <row r="838" spans="1:10" x14ac:dyDescent="0.25">
      <c r="A838" s="37"/>
      <c r="B838"/>
      <c r="C838" s="38"/>
      <c r="D838"/>
      <c r="E838" s="39"/>
      <c r="F838" s="38"/>
      <c r="G838"/>
      <c r="H838"/>
      <c r="I838"/>
      <c r="J838"/>
    </row>
    <row r="839" spans="1:10" x14ac:dyDescent="0.25">
      <c r="A839" s="37"/>
      <c r="B839"/>
      <c r="C839" s="38"/>
      <c r="D839"/>
      <c r="E839" s="39"/>
      <c r="F839" s="38"/>
      <c r="G839"/>
      <c r="H839"/>
      <c r="I839"/>
      <c r="J839"/>
    </row>
    <row r="840" spans="1:10" x14ac:dyDescent="0.25">
      <c r="A840" s="37"/>
      <c r="B840"/>
      <c r="C840" s="38"/>
      <c r="D840"/>
      <c r="E840" s="39"/>
      <c r="F840" s="38"/>
      <c r="G840"/>
      <c r="H840"/>
      <c r="I840"/>
      <c r="J840"/>
    </row>
    <row r="841" spans="1:10" x14ac:dyDescent="0.25">
      <c r="A841" s="37"/>
      <c r="B841"/>
      <c r="C841" s="38"/>
      <c r="D841"/>
      <c r="E841" s="39"/>
      <c r="F841" s="38"/>
      <c r="G841"/>
      <c r="H841"/>
      <c r="I841"/>
      <c r="J841"/>
    </row>
    <row r="842" spans="1:10" x14ac:dyDescent="0.25">
      <c r="A842" s="37"/>
      <c r="B842"/>
      <c r="C842" s="38"/>
      <c r="D842"/>
      <c r="E842" s="39"/>
      <c r="F842" s="38"/>
      <c r="G842"/>
      <c r="H842"/>
      <c r="I842"/>
      <c r="J842"/>
    </row>
    <row r="843" spans="1:10" x14ac:dyDescent="0.25">
      <c r="A843" s="37"/>
      <c r="B843"/>
      <c r="C843" s="38"/>
      <c r="D843"/>
      <c r="E843" s="39"/>
      <c r="F843" s="38"/>
      <c r="G843"/>
      <c r="H843"/>
      <c r="I843"/>
      <c r="J843"/>
    </row>
    <row r="844" spans="1:10" x14ac:dyDescent="0.25">
      <c r="A844" s="37"/>
      <c r="B844"/>
      <c r="C844" s="38"/>
      <c r="D844"/>
      <c r="E844" s="39"/>
      <c r="F844" s="38"/>
      <c r="G844"/>
      <c r="H844"/>
      <c r="I844"/>
      <c r="J844"/>
    </row>
    <row r="845" spans="1:10" x14ac:dyDescent="0.25">
      <c r="A845" s="37"/>
      <c r="B845"/>
      <c r="C845" s="38"/>
      <c r="D845"/>
      <c r="E845" s="39"/>
      <c r="F845" s="38"/>
      <c r="G845"/>
      <c r="H845"/>
      <c r="I845"/>
      <c r="J845"/>
    </row>
    <row r="846" spans="1:10" x14ac:dyDescent="0.25">
      <c r="A846" s="37"/>
      <c r="B846"/>
      <c r="C846" s="38"/>
      <c r="D846"/>
      <c r="E846" s="39"/>
      <c r="F846" s="38"/>
      <c r="G846"/>
      <c r="H846"/>
      <c r="I846"/>
      <c r="J846"/>
    </row>
    <row r="847" spans="1:10" x14ac:dyDescent="0.25">
      <c r="A847" s="37"/>
      <c r="B847"/>
      <c r="C847" s="38"/>
      <c r="D847"/>
      <c r="E847" s="39"/>
      <c r="F847" s="38"/>
      <c r="G847"/>
      <c r="H847"/>
      <c r="I847"/>
      <c r="J847"/>
    </row>
    <row r="848" spans="1:10" x14ac:dyDescent="0.25">
      <c r="A848" s="37"/>
      <c r="B848"/>
      <c r="C848" s="38"/>
      <c r="D848"/>
      <c r="E848" s="39"/>
      <c r="F848" s="38"/>
      <c r="G848"/>
      <c r="H848"/>
      <c r="I848"/>
      <c r="J848"/>
    </row>
    <row r="849" spans="1:10" x14ac:dyDescent="0.25">
      <c r="A849" s="37"/>
      <c r="B849"/>
      <c r="C849" s="38"/>
      <c r="D849"/>
      <c r="E849" s="39"/>
      <c r="F849" s="38"/>
      <c r="G849"/>
      <c r="H849"/>
      <c r="I849"/>
      <c r="J849"/>
    </row>
    <row r="850" spans="1:10" x14ac:dyDescent="0.25">
      <c r="A850" s="37"/>
      <c r="B850"/>
      <c r="C850" s="38"/>
      <c r="D850"/>
      <c r="E850" s="39"/>
      <c r="F850" s="38"/>
      <c r="G850"/>
      <c r="H850"/>
      <c r="I850"/>
      <c r="J850"/>
    </row>
    <row r="851" spans="1:10" x14ac:dyDescent="0.25">
      <c r="A851" s="37"/>
      <c r="B851"/>
      <c r="C851" s="38"/>
      <c r="D851"/>
      <c r="E851" s="39"/>
      <c r="F851" s="38"/>
      <c r="G851"/>
      <c r="H851"/>
      <c r="I851"/>
      <c r="J851"/>
    </row>
    <row r="852" spans="1:10" x14ac:dyDescent="0.25">
      <c r="A852" s="37"/>
      <c r="B852"/>
      <c r="C852" s="38"/>
      <c r="D852"/>
      <c r="E852" s="39"/>
      <c r="F852" s="38"/>
      <c r="G852"/>
      <c r="H852"/>
      <c r="I852"/>
      <c r="J852"/>
    </row>
    <row r="853" spans="1:10" x14ac:dyDescent="0.25">
      <c r="A853" s="37"/>
      <c r="B853"/>
      <c r="C853" s="38"/>
      <c r="D853"/>
      <c r="E853" s="39"/>
      <c r="F853" s="38"/>
      <c r="G853"/>
      <c r="H853"/>
      <c r="I853"/>
      <c r="J853"/>
    </row>
    <row r="854" spans="1:10" x14ac:dyDescent="0.25">
      <c r="A854" s="37"/>
      <c r="B854"/>
      <c r="C854" s="38"/>
      <c r="D854"/>
      <c r="E854" s="39"/>
      <c r="F854" s="38"/>
      <c r="G854"/>
      <c r="H854"/>
      <c r="I854"/>
      <c r="J854"/>
    </row>
    <row r="855" spans="1:10" x14ac:dyDescent="0.25">
      <c r="A855" s="37"/>
      <c r="B855"/>
      <c r="C855" s="38"/>
      <c r="D855"/>
      <c r="E855" s="39"/>
      <c r="F855" s="38"/>
      <c r="G855"/>
      <c r="H855"/>
      <c r="I855"/>
      <c r="J855"/>
    </row>
    <row r="856" spans="1:10" x14ac:dyDescent="0.25">
      <c r="A856" s="37"/>
      <c r="B856"/>
      <c r="C856" s="38"/>
      <c r="D856"/>
      <c r="E856" s="39"/>
      <c r="F856" s="38"/>
      <c r="G856"/>
      <c r="H856"/>
      <c r="I856"/>
      <c r="J856"/>
    </row>
    <row r="857" spans="1:10" x14ac:dyDescent="0.25">
      <c r="A857" s="37"/>
      <c r="B857"/>
      <c r="C857" s="38"/>
      <c r="D857"/>
      <c r="E857" s="39"/>
      <c r="F857" s="38"/>
      <c r="G857"/>
      <c r="H857"/>
      <c r="I857"/>
      <c r="J857"/>
    </row>
    <row r="858" spans="1:10" x14ac:dyDescent="0.25">
      <c r="A858" s="37"/>
      <c r="B858"/>
      <c r="C858" s="38"/>
      <c r="D858"/>
      <c r="E858" s="39"/>
      <c r="F858" s="38"/>
      <c r="G858"/>
      <c r="H858"/>
      <c r="I858"/>
      <c r="J858"/>
    </row>
    <row r="859" spans="1:10" x14ac:dyDescent="0.25">
      <c r="A859" s="37"/>
      <c r="B859"/>
      <c r="C859" s="38"/>
      <c r="D859"/>
      <c r="E859" s="39"/>
      <c r="F859" s="38"/>
      <c r="G859"/>
      <c r="H859"/>
      <c r="I859"/>
      <c r="J859"/>
    </row>
    <row r="860" spans="1:10" x14ac:dyDescent="0.25">
      <c r="A860" s="37"/>
      <c r="B860"/>
      <c r="C860" s="38"/>
      <c r="D860"/>
      <c r="E860" s="39"/>
      <c r="F860" s="38"/>
      <c r="G860"/>
      <c r="H860"/>
      <c r="I860"/>
      <c r="J860"/>
    </row>
    <row r="861" spans="1:10" x14ac:dyDescent="0.25">
      <c r="A861" s="37"/>
      <c r="B861"/>
      <c r="C861" s="38"/>
      <c r="D861"/>
      <c r="E861" s="39"/>
      <c r="F861" s="38"/>
      <c r="G861"/>
      <c r="H861"/>
      <c r="I861"/>
      <c r="J861"/>
    </row>
    <row r="862" spans="1:10" x14ac:dyDescent="0.25">
      <c r="A862" s="37"/>
      <c r="B862"/>
      <c r="C862" s="38"/>
      <c r="D862"/>
      <c r="E862" s="39"/>
      <c r="F862" s="38"/>
      <c r="G862"/>
      <c r="H862"/>
      <c r="I862"/>
      <c r="J862"/>
    </row>
    <row r="863" spans="1:10" x14ac:dyDescent="0.25">
      <c r="A863" s="37"/>
      <c r="B863"/>
      <c r="C863" s="38"/>
      <c r="D863"/>
      <c r="E863" s="39"/>
      <c r="F863" s="38"/>
      <c r="G863"/>
      <c r="H863"/>
      <c r="I863"/>
      <c r="J863"/>
    </row>
    <row r="864" spans="1:10" x14ac:dyDescent="0.25">
      <c r="A864" s="37"/>
      <c r="B864"/>
      <c r="C864" s="38"/>
      <c r="D864"/>
      <c r="E864" s="39"/>
      <c r="F864" s="38"/>
      <c r="G864"/>
      <c r="H864"/>
      <c r="I864"/>
      <c r="J864"/>
    </row>
    <row r="865" spans="1:10" x14ac:dyDescent="0.25">
      <c r="A865" s="37"/>
      <c r="B865"/>
      <c r="C865" s="38"/>
      <c r="D865"/>
      <c r="E865" s="39"/>
      <c r="F865" s="38"/>
      <c r="G865"/>
      <c r="H865"/>
      <c r="I865"/>
      <c r="J865"/>
    </row>
    <row r="866" spans="1:10" x14ac:dyDescent="0.25">
      <c r="A866" s="37"/>
      <c r="B866"/>
      <c r="C866" s="38"/>
      <c r="D866"/>
      <c r="E866" s="39"/>
      <c r="F866" s="38"/>
      <c r="G866"/>
      <c r="H866"/>
      <c r="I866"/>
      <c r="J866"/>
    </row>
    <row r="867" spans="1:10" x14ac:dyDescent="0.25">
      <c r="A867" s="37"/>
      <c r="B867"/>
      <c r="C867" s="38"/>
      <c r="D867"/>
      <c r="E867" s="39"/>
      <c r="F867" s="38"/>
      <c r="G867"/>
      <c r="H867"/>
      <c r="I867"/>
      <c r="J867"/>
    </row>
    <row r="868" spans="1:10" x14ac:dyDescent="0.25">
      <c r="A868" s="37"/>
      <c r="B868"/>
      <c r="C868" s="38"/>
      <c r="D868"/>
      <c r="E868" s="39"/>
      <c r="F868" s="38"/>
      <c r="G868"/>
      <c r="H868"/>
      <c r="I868"/>
      <c r="J868"/>
    </row>
    <row r="869" spans="1:10" x14ac:dyDescent="0.25">
      <c r="A869" s="37"/>
      <c r="B869"/>
      <c r="C869" s="38"/>
      <c r="D869"/>
      <c r="E869" s="39"/>
      <c r="F869" s="38"/>
      <c r="G869"/>
      <c r="H869"/>
      <c r="I869"/>
      <c r="J869"/>
    </row>
    <row r="870" spans="1:10" x14ac:dyDescent="0.25">
      <c r="A870" s="37"/>
      <c r="B870"/>
      <c r="C870" s="38"/>
      <c r="D870"/>
      <c r="E870" s="39"/>
      <c r="F870" s="38"/>
      <c r="G870"/>
      <c r="H870"/>
      <c r="I870"/>
      <c r="J870"/>
    </row>
    <row r="871" spans="1:10" x14ac:dyDescent="0.25">
      <c r="A871" s="37"/>
      <c r="B871"/>
      <c r="C871" s="38"/>
      <c r="D871"/>
      <c r="E871" s="39"/>
      <c r="F871" s="38"/>
      <c r="G871"/>
      <c r="H871"/>
      <c r="I871"/>
      <c r="J871"/>
    </row>
    <row r="872" spans="1:10" x14ac:dyDescent="0.25">
      <c r="A872" s="37"/>
      <c r="B872"/>
      <c r="C872" s="38"/>
      <c r="D872"/>
      <c r="E872" s="39"/>
      <c r="F872" s="38"/>
      <c r="G872"/>
      <c r="H872"/>
      <c r="I872"/>
      <c r="J872"/>
    </row>
    <row r="873" spans="1:10" x14ac:dyDescent="0.25">
      <c r="A873" s="37"/>
      <c r="B873"/>
      <c r="C873" s="38"/>
      <c r="D873"/>
      <c r="E873" s="39"/>
      <c r="F873" s="38"/>
      <c r="G873"/>
      <c r="H873"/>
      <c r="I873"/>
      <c r="J873"/>
    </row>
    <row r="874" spans="1:10" x14ac:dyDescent="0.25">
      <c r="A874" s="37"/>
      <c r="B874"/>
      <c r="C874" s="38"/>
      <c r="D874"/>
      <c r="E874" s="39"/>
      <c r="F874" s="38"/>
      <c r="G874"/>
      <c r="H874"/>
      <c r="I874"/>
      <c r="J874"/>
    </row>
    <row r="875" spans="1:10" x14ac:dyDescent="0.25">
      <c r="A875" s="37"/>
      <c r="B875"/>
      <c r="C875" s="38"/>
      <c r="D875"/>
      <c r="E875" s="39"/>
      <c r="F875" s="38"/>
      <c r="G875"/>
      <c r="H875"/>
      <c r="I875"/>
      <c r="J875"/>
    </row>
    <row r="876" spans="1:10" x14ac:dyDescent="0.25">
      <c r="A876" s="37"/>
      <c r="B876"/>
      <c r="C876" s="38"/>
      <c r="D876"/>
      <c r="E876" s="39"/>
      <c r="F876" s="38"/>
      <c r="G876"/>
      <c r="H876"/>
      <c r="I876"/>
      <c r="J876"/>
    </row>
    <row r="877" spans="1:10" x14ac:dyDescent="0.25">
      <c r="A877" s="37"/>
      <c r="B877"/>
      <c r="C877" s="38"/>
      <c r="D877"/>
      <c r="E877" s="39"/>
      <c r="F877" s="38"/>
      <c r="G877"/>
      <c r="H877"/>
      <c r="I877"/>
      <c r="J877"/>
    </row>
    <row r="878" spans="1:10" x14ac:dyDescent="0.25">
      <c r="A878" s="37"/>
      <c r="B878"/>
      <c r="C878" s="38"/>
      <c r="D878"/>
      <c r="E878" s="39"/>
      <c r="F878" s="38"/>
      <c r="G878"/>
      <c r="H878"/>
      <c r="I878"/>
      <c r="J878"/>
    </row>
    <row r="879" spans="1:10" x14ac:dyDescent="0.25">
      <c r="A879" s="37"/>
      <c r="B879"/>
      <c r="C879" s="38"/>
      <c r="D879"/>
      <c r="E879" s="39"/>
      <c r="F879" s="38"/>
      <c r="G879"/>
      <c r="H879"/>
      <c r="I879"/>
      <c r="J879"/>
    </row>
    <row r="880" spans="1:10" x14ac:dyDescent="0.25">
      <c r="A880" s="37"/>
      <c r="B880"/>
      <c r="C880" s="38"/>
      <c r="D880"/>
      <c r="E880" s="39"/>
      <c r="F880" s="38"/>
      <c r="G880"/>
      <c r="H880"/>
      <c r="I880"/>
      <c r="J880"/>
    </row>
    <row r="881" spans="1:10" x14ac:dyDescent="0.25">
      <c r="A881" s="37"/>
      <c r="B881"/>
      <c r="C881" s="38"/>
      <c r="D881"/>
      <c r="E881" s="39"/>
      <c r="F881" s="38"/>
      <c r="G881"/>
      <c r="H881"/>
      <c r="I881"/>
      <c r="J881"/>
    </row>
    <row r="882" spans="1:10" x14ac:dyDescent="0.25">
      <c r="A882" s="37"/>
      <c r="B882"/>
      <c r="C882" s="38"/>
      <c r="D882"/>
      <c r="E882" s="39"/>
      <c r="F882" s="38"/>
      <c r="G882"/>
      <c r="H882"/>
      <c r="I882"/>
      <c r="J882"/>
    </row>
    <row r="883" spans="1:10" x14ac:dyDescent="0.25">
      <c r="A883" s="37"/>
      <c r="B883"/>
      <c r="C883" s="38"/>
      <c r="D883"/>
      <c r="E883" s="39"/>
      <c r="F883" s="38"/>
      <c r="G883"/>
      <c r="H883"/>
      <c r="I883"/>
      <c r="J883"/>
    </row>
    <row r="884" spans="1:10" x14ac:dyDescent="0.25">
      <c r="A884" s="37"/>
      <c r="B884"/>
      <c r="C884" s="38"/>
      <c r="D884"/>
      <c r="E884" s="39"/>
      <c r="F884" s="38"/>
      <c r="G884"/>
      <c r="H884"/>
      <c r="I884"/>
      <c r="J884"/>
    </row>
    <row r="885" spans="1:10" x14ac:dyDescent="0.25">
      <c r="A885" s="37"/>
      <c r="B885"/>
      <c r="C885" s="38"/>
      <c r="D885"/>
      <c r="E885" s="39"/>
      <c r="F885" s="38"/>
      <c r="G885"/>
      <c r="H885"/>
      <c r="I885"/>
      <c r="J885"/>
    </row>
    <row r="886" spans="1:10" x14ac:dyDescent="0.25">
      <c r="A886" s="37"/>
      <c r="B886"/>
      <c r="C886" s="38"/>
      <c r="D886"/>
      <c r="E886" s="39"/>
      <c r="F886" s="38"/>
      <c r="G886"/>
      <c r="H886"/>
      <c r="I886"/>
      <c r="J886"/>
    </row>
    <row r="887" spans="1:10" x14ac:dyDescent="0.25">
      <c r="A887" s="37"/>
      <c r="B887"/>
      <c r="C887" s="38"/>
      <c r="D887"/>
      <c r="E887" s="39"/>
      <c r="F887" s="38"/>
      <c r="G887"/>
      <c r="H887"/>
      <c r="I887"/>
      <c r="J887"/>
    </row>
    <row r="888" spans="1:10" x14ac:dyDescent="0.25">
      <c r="A888" s="37"/>
      <c r="B888"/>
      <c r="C888" s="38"/>
      <c r="D888"/>
      <c r="E888" s="39"/>
      <c r="F888" s="38"/>
      <c r="G888"/>
      <c r="H888"/>
      <c r="I888"/>
      <c r="J888"/>
    </row>
    <row r="889" spans="1:10" x14ac:dyDescent="0.25">
      <c r="A889" s="37"/>
      <c r="B889"/>
      <c r="C889" s="38"/>
      <c r="D889"/>
      <c r="E889" s="39"/>
      <c r="F889" s="38"/>
      <c r="G889"/>
      <c r="H889"/>
      <c r="I889"/>
      <c r="J889"/>
    </row>
    <row r="890" spans="1:10" x14ac:dyDescent="0.25">
      <c r="A890" s="37"/>
      <c r="B890"/>
      <c r="C890" s="38"/>
      <c r="D890"/>
      <c r="E890" s="39"/>
      <c r="F890" s="38"/>
      <c r="G890"/>
      <c r="H890"/>
      <c r="I890"/>
      <c r="J890"/>
    </row>
    <row r="891" spans="1:10" x14ac:dyDescent="0.25">
      <c r="A891" s="37"/>
      <c r="B891"/>
      <c r="C891" s="38"/>
      <c r="D891"/>
      <c r="E891" s="39"/>
      <c r="F891" s="38"/>
      <c r="G891"/>
      <c r="H891"/>
      <c r="I891"/>
      <c r="J891"/>
    </row>
    <row r="892" spans="1:10" x14ac:dyDescent="0.25">
      <c r="A892" s="37"/>
      <c r="B892"/>
      <c r="C892" s="38"/>
      <c r="D892"/>
      <c r="E892" s="39"/>
      <c r="F892" s="38"/>
      <c r="G892"/>
      <c r="H892"/>
      <c r="I892"/>
      <c r="J892"/>
    </row>
    <row r="893" spans="1:10" x14ac:dyDescent="0.25">
      <c r="A893" s="37"/>
      <c r="B893"/>
      <c r="C893" s="38"/>
      <c r="D893"/>
      <c r="E893" s="39"/>
      <c r="F893" s="38"/>
      <c r="G893"/>
      <c r="H893"/>
      <c r="I893"/>
      <c r="J893"/>
    </row>
    <row r="894" spans="1:10" x14ac:dyDescent="0.25">
      <c r="A894" s="37"/>
      <c r="B894"/>
      <c r="C894" s="38"/>
      <c r="D894"/>
      <c r="E894" s="39"/>
      <c r="F894" s="38"/>
      <c r="G894"/>
      <c r="H894"/>
      <c r="I894"/>
      <c r="J894"/>
    </row>
    <row r="895" spans="1:10" x14ac:dyDescent="0.25">
      <c r="A895" s="37"/>
      <c r="B895"/>
      <c r="C895" s="38"/>
      <c r="D895"/>
      <c r="E895" s="39"/>
      <c r="F895" s="38"/>
      <c r="G895"/>
      <c r="H895"/>
      <c r="I895"/>
      <c r="J895"/>
    </row>
    <row r="896" spans="1:10" x14ac:dyDescent="0.25">
      <c r="A896" s="37"/>
      <c r="B896"/>
      <c r="C896" s="38"/>
      <c r="D896"/>
      <c r="E896" s="39"/>
      <c r="F896" s="38"/>
      <c r="G896"/>
      <c r="H896"/>
      <c r="I896"/>
      <c r="J896"/>
    </row>
    <row r="897" spans="1:10" x14ac:dyDescent="0.25">
      <c r="A897" s="37"/>
      <c r="B897"/>
      <c r="C897" s="38"/>
      <c r="D897"/>
      <c r="E897" s="39"/>
      <c r="F897" s="38"/>
      <c r="G897"/>
      <c r="H897"/>
      <c r="I897"/>
      <c r="J897"/>
    </row>
    <row r="898" spans="1:10" x14ac:dyDescent="0.25">
      <c r="A898" s="37"/>
      <c r="B898"/>
      <c r="C898" s="38"/>
      <c r="D898"/>
      <c r="E898" s="39"/>
      <c r="F898" s="38"/>
      <c r="G898"/>
      <c r="H898"/>
      <c r="I898"/>
      <c r="J898"/>
    </row>
    <row r="899" spans="1:10" x14ac:dyDescent="0.25">
      <c r="A899" s="37"/>
      <c r="B899"/>
      <c r="C899" s="38"/>
      <c r="D899"/>
      <c r="E899" s="39"/>
      <c r="F899" s="38"/>
      <c r="G899"/>
      <c r="H899"/>
      <c r="I899"/>
      <c r="J899"/>
    </row>
    <row r="900" spans="1:10" x14ac:dyDescent="0.25">
      <c r="A900" s="37"/>
      <c r="B900"/>
      <c r="C900" s="38"/>
      <c r="D900"/>
      <c r="E900" s="39"/>
      <c r="F900" s="38"/>
      <c r="G900"/>
      <c r="H900"/>
      <c r="I900"/>
      <c r="J900"/>
    </row>
    <row r="901" spans="1:10" x14ac:dyDescent="0.25">
      <c r="A901" s="37"/>
      <c r="B901"/>
      <c r="C901" s="38"/>
      <c r="D901"/>
      <c r="E901" s="39"/>
      <c r="F901" s="38"/>
      <c r="G901"/>
      <c r="H901"/>
      <c r="I901"/>
      <c r="J901"/>
    </row>
    <row r="902" spans="1:10" x14ac:dyDescent="0.25">
      <c r="A902" s="37"/>
      <c r="B902"/>
      <c r="C902" s="38"/>
      <c r="D902"/>
      <c r="E902" s="39"/>
      <c r="F902" s="38"/>
      <c r="G902"/>
      <c r="H902"/>
      <c r="I902"/>
      <c r="J902"/>
    </row>
    <row r="903" spans="1:10" x14ac:dyDescent="0.25">
      <c r="A903" s="37"/>
      <c r="B903"/>
      <c r="C903" s="38"/>
      <c r="D903"/>
      <c r="E903" s="39"/>
      <c r="F903" s="38"/>
      <c r="G903"/>
      <c r="H903"/>
      <c r="I903"/>
      <c r="J903"/>
    </row>
    <row r="904" spans="1:10" x14ac:dyDescent="0.25">
      <c r="A904" s="37"/>
      <c r="B904"/>
      <c r="C904" s="38"/>
      <c r="D904"/>
      <c r="E904" s="39"/>
      <c r="F904" s="38"/>
      <c r="G904"/>
      <c r="H904"/>
      <c r="I904"/>
      <c r="J904"/>
    </row>
    <row r="905" spans="1:10" x14ac:dyDescent="0.25">
      <c r="A905" s="37"/>
      <c r="B905"/>
      <c r="C905" s="38"/>
      <c r="D905"/>
      <c r="E905" s="39"/>
      <c r="F905" s="38"/>
      <c r="G905"/>
      <c r="H905"/>
      <c r="I905"/>
      <c r="J905"/>
    </row>
    <row r="906" spans="1:10" x14ac:dyDescent="0.25">
      <c r="A906" s="37"/>
      <c r="B906"/>
      <c r="C906" s="38"/>
      <c r="D906"/>
      <c r="E906" s="39"/>
      <c r="F906" s="38"/>
      <c r="G906"/>
      <c r="H906"/>
      <c r="I906"/>
      <c r="J906"/>
    </row>
    <row r="907" spans="1:10" x14ac:dyDescent="0.25">
      <c r="A907" s="37"/>
      <c r="B907"/>
      <c r="C907" s="38"/>
      <c r="D907"/>
      <c r="E907" s="39"/>
      <c r="F907" s="38"/>
      <c r="G907"/>
      <c r="H907"/>
      <c r="I907"/>
      <c r="J907"/>
    </row>
    <row r="908" spans="1:10" x14ac:dyDescent="0.25">
      <c r="A908" s="37"/>
      <c r="B908"/>
      <c r="C908" s="38"/>
      <c r="D908"/>
      <c r="E908" s="39"/>
      <c r="F908" s="38"/>
      <c r="G908"/>
      <c r="H908"/>
      <c r="I908"/>
      <c r="J908"/>
    </row>
    <row r="909" spans="1:10" x14ac:dyDescent="0.25">
      <c r="A909" s="37"/>
      <c r="B909"/>
      <c r="C909" s="38"/>
      <c r="D909"/>
      <c r="E909" s="39"/>
      <c r="F909" s="38"/>
      <c r="G909"/>
      <c r="H909"/>
      <c r="I909"/>
      <c r="J909"/>
    </row>
    <row r="910" spans="1:10" x14ac:dyDescent="0.25">
      <c r="A910" s="37"/>
      <c r="B910"/>
      <c r="C910" s="38"/>
      <c r="D910"/>
      <c r="E910" s="39"/>
      <c r="F910" s="38"/>
      <c r="G910"/>
      <c r="H910"/>
      <c r="I910"/>
      <c r="J910"/>
    </row>
    <row r="911" spans="1:10" x14ac:dyDescent="0.25">
      <c r="A911" s="37"/>
      <c r="B911"/>
      <c r="C911" s="38"/>
      <c r="D911"/>
      <c r="E911" s="39"/>
      <c r="F911" s="38"/>
      <c r="G911"/>
      <c r="H911"/>
      <c r="I911"/>
      <c r="J911"/>
    </row>
    <row r="912" spans="1:10" x14ac:dyDescent="0.25">
      <c r="A912" s="37"/>
      <c r="B912"/>
      <c r="C912" s="38"/>
      <c r="D912"/>
      <c r="E912" s="39"/>
      <c r="F912" s="38"/>
      <c r="G912"/>
      <c r="H912"/>
      <c r="I912"/>
      <c r="J912"/>
    </row>
    <row r="913" spans="1:10" x14ac:dyDescent="0.25">
      <c r="A913" s="37"/>
      <c r="B913"/>
      <c r="C913" s="38"/>
      <c r="D913"/>
      <c r="E913" s="39"/>
      <c r="F913" s="38"/>
      <c r="G913"/>
      <c r="H913"/>
      <c r="I913"/>
      <c r="J913"/>
    </row>
    <row r="914" spans="1:10" x14ac:dyDescent="0.25">
      <c r="A914" s="37"/>
      <c r="B914"/>
      <c r="C914" s="38"/>
      <c r="D914"/>
      <c r="E914" s="39"/>
      <c r="F914" s="38"/>
      <c r="G914"/>
      <c r="H914"/>
      <c r="I914"/>
      <c r="J914"/>
    </row>
    <row r="915" spans="1:10" x14ac:dyDescent="0.25">
      <c r="A915" s="37"/>
      <c r="B915"/>
      <c r="C915" s="38"/>
      <c r="D915"/>
      <c r="E915" s="39"/>
      <c r="F915" s="38"/>
      <c r="G915"/>
      <c r="H915"/>
      <c r="I915"/>
      <c r="J915"/>
    </row>
    <row r="916" spans="1:10" x14ac:dyDescent="0.25">
      <c r="A916" s="37"/>
      <c r="B916"/>
      <c r="C916" s="38"/>
      <c r="D916"/>
      <c r="E916" s="39"/>
      <c r="F916" s="38"/>
      <c r="G916"/>
      <c r="H916"/>
      <c r="I916"/>
      <c r="J916"/>
    </row>
    <row r="917" spans="1:10" x14ac:dyDescent="0.25">
      <c r="A917" s="37"/>
      <c r="B917"/>
      <c r="C917" s="38"/>
      <c r="D917"/>
      <c r="E917" s="39"/>
      <c r="F917" s="38"/>
      <c r="G917"/>
      <c r="H917"/>
      <c r="I917"/>
      <c r="J917"/>
    </row>
    <row r="918" spans="1:10" x14ac:dyDescent="0.25">
      <c r="A918" s="37"/>
      <c r="B918"/>
      <c r="C918" s="38"/>
      <c r="D918"/>
      <c r="E918" s="39"/>
      <c r="F918" s="38"/>
      <c r="G918"/>
      <c r="H918"/>
      <c r="I918"/>
      <c r="J918"/>
    </row>
    <row r="919" spans="1:10" x14ac:dyDescent="0.25">
      <c r="A919" s="37"/>
      <c r="B919"/>
      <c r="C919" s="38"/>
      <c r="D919"/>
      <c r="E919" s="39"/>
      <c r="F919" s="38"/>
      <c r="G919"/>
      <c r="H919"/>
      <c r="I919"/>
      <c r="J919"/>
    </row>
    <row r="920" spans="1:10" x14ac:dyDescent="0.25">
      <c r="A920" s="37"/>
      <c r="B920"/>
      <c r="C920" s="38"/>
      <c r="D920"/>
      <c r="E920" s="39"/>
      <c r="F920" s="38"/>
      <c r="G920"/>
      <c r="H920"/>
      <c r="I920"/>
      <c r="J920"/>
    </row>
    <row r="921" spans="1:10" x14ac:dyDescent="0.25">
      <c r="A921" s="37"/>
      <c r="B921"/>
      <c r="C921" s="38"/>
      <c r="D921"/>
      <c r="E921" s="39"/>
      <c r="F921" s="38"/>
      <c r="G921"/>
      <c r="H921"/>
      <c r="I921"/>
      <c r="J921"/>
    </row>
    <row r="922" spans="1:10" x14ac:dyDescent="0.25">
      <c r="A922" s="37"/>
      <c r="B922"/>
      <c r="C922" s="38"/>
      <c r="D922"/>
      <c r="E922" s="39"/>
      <c r="F922" s="38"/>
      <c r="G922"/>
      <c r="H922"/>
      <c r="I922"/>
      <c r="J922"/>
    </row>
    <row r="923" spans="1:10" x14ac:dyDescent="0.25">
      <c r="A923" s="37"/>
      <c r="B923"/>
      <c r="C923" s="38"/>
      <c r="D923"/>
      <c r="E923" s="39"/>
      <c r="F923" s="38"/>
      <c r="G923"/>
      <c r="H923"/>
      <c r="I923"/>
      <c r="J923"/>
    </row>
    <row r="924" spans="1:10" x14ac:dyDescent="0.25">
      <c r="A924" s="37"/>
      <c r="B924"/>
      <c r="C924" s="38"/>
      <c r="D924"/>
      <c r="E924" s="39"/>
      <c r="F924" s="38"/>
      <c r="G924"/>
      <c r="H924"/>
      <c r="I924"/>
      <c r="J924"/>
    </row>
    <row r="925" spans="1:10" x14ac:dyDescent="0.25">
      <c r="A925" s="37"/>
      <c r="B925"/>
      <c r="C925" s="38"/>
      <c r="D925"/>
      <c r="E925" s="39"/>
      <c r="F925" s="38"/>
      <c r="G925"/>
      <c r="H925"/>
      <c r="I925"/>
      <c r="J925"/>
    </row>
    <row r="926" spans="1:10" x14ac:dyDescent="0.25">
      <c r="A926" s="37"/>
      <c r="B926"/>
      <c r="C926" s="38"/>
      <c r="D926"/>
      <c r="E926" s="39"/>
      <c r="F926" s="38"/>
      <c r="G926"/>
      <c r="H926"/>
      <c r="I926"/>
      <c r="J926"/>
    </row>
    <row r="927" spans="1:10" x14ac:dyDescent="0.25">
      <c r="A927" s="37"/>
      <c r="B927"/>
      <c r="C927" s="38"/>
      <c r="D927"/>
      <c r="E927" s="39"/>
      <c r="F927" s="38"/>
      <c r="G927"/>
      <c r="H927"/>
      <c r="I927"/>
      <c r="J927"/>
    </row>
    <row r="928" spans="1:10" x14ac:dyDescent="0.25">
      <c r="A928" s="37"/>
      <c r="B928"/>
      <c r="C928" s="38"/>
      <c r="D928"/>
      <c r="E928" s="39"/>
      <c r="F928" s="38"/>
      <c r="G928"/>
      <c r="H928"/>
      <c r="I928"/>
      <c r="J928"/>
    </row>
    <row r="929" spans="1:10" x14ac:dyDescent="0.25">
      <c r="A929" s="37"/>
      <c r="B929"/>
      <c r="C929" s="38"/>
      <c r="D929"/>
      <c r="E929" s="39"/>
      <c r="F929" s="38"/>
      <c r="G929"/>
      <c r="H929"/>
      <c r="I929"/>
      <c r="J929"/>
    </row>
    <row r="930" spans="1:10" x14ac:dyDescent="0.25">
      <c r="A930" s="37"/>
      <c r="B930"/>
      <c r="C930" s="38"/>
      <c r="D930"/>
      <c r="E930" s="39"/>
      <c r="F930" s="38"/>
      <c r="G930"/>
      <c r="H930"/>
      <c r="I930"/>
      <c r="J930"/>
    </row>
    <row r="931" spans="1:10" x14ac:dyDescent="0.25">
      <c r="A931" s="37"/>
      <c r="B931"/>
      <c r="C931" s="38"/>
      <c r="D931"/>
      <c r="E931" s="39"/>
      <c r="F931" s="38"/>
      <c r="G931"/>
      <c r="H931"/>
      <c r="I931"/>
      <c r="J931"/>
    </row>
    <row r="932" spans="1:10" x14ac:dyDescent="0.25">
      <c r="A932" s="37"/>
      <c r="B932"/>
      <c r="C932" s="38"/>
      <c r="D932"/>
      <c r="E932" s="39"/>
      <c r="F932" s="38"/>
      <c r="G932"/>
      <c r="H932"/>
      <c r="I932"/>
      <c r="J932"/>
    </row>
    <row r="933" spans="1:10" x14ac:dyDescent="0.25">
      <c r="A933" s="37"/>
      <c r="B933"/>
      <c r="C933" s="38"/>
      <c r="D933"/>
      <c r="E933" s="39"/>
      <c r="F933" s="38"/>
      <c r="G933"/>
      <c r="H933"/>
      <c r="I933"/>
      <c r="J933"/>
    </row>
    <row r="934" spans="1:10" x14ac:dyDescent="0.25">
      <c r="A934" s="37"/>
      <c r="B934"/>
      <c r="C934" s="38"/>
      <c r="D934"/>
      <c r="E934" s="39"/>
      <c r="F934" s="38"/>
      <c r="G934"/>
      <c r="H934"/>
      <c r="I934"/>
      <c r="J934"/>
    </row>
    <row r="935" spans="1:10" x14ac:dyDescent="0.25">
      <c r="A935" s="37"/>
      <c r="B935"/>
      <c r="C935" s="38"/>
      <c r="D935"/>
      <c r="E935" s="39"/>
      <c r="F935" s="38"/>
      <c r="G935"/>
      <c r="H935"/>
      <c r="I935"/>
      <c r="J935"/>
    </row>
    <row r="936" spans="1:10" x14ac:dyDescent="0.25">
      <c r="A936" s="37"/>
      <c r="B936"/>
      <c r="C936" s="38"/>
      <c r="D936"/>
      <c r="E936" s="39"/>
      <c r="F936" s="38"/>
      <c r="G936"/>
      <c r="H936"/>
      <c r="I936"/>
      <c r="J936"/>
    </row>
    <row r="937" spans="1:10" x14ac:dyDescent="0.25">
      <c r="A937" s="37"/>
      <c r="B937"/>
      <c r="C937" s="38"/>
      <c r="D937"/>
      <c r="E937" s="39"/>
      <c r="F937" s="38"/>
      <c r="G937"/>
      <c r="H937"/>
      <c r="I937"/>
      <c r="J937"/>
    </row>
    <row r="938" spans="1:10" x14ac:dyDescent="0.25">
      <c r="A938" s="37"/>
      <c r="B938"/>
      <c r="C938" s="38"/>
      <c r="D938"/>
      <c r="E938" s="39"/>
      <c r="F938" s="38"/>
      <c r="G938"/>
      <c r="H938"/>
      <c r="I938"/>
      <c r="J938"/>
    </row>
    <row r="939" spans="1:10" x14ac:dyDescent="0.25">
      <c r="A939" s="37"/>
      <c r="B939"/>
      <c r="C939" s="38"/>
      <c r="D939"/>
      <c r="E939" s="39"/>
      <c r="F939" s="38"/>
      <c r="G939"/>
      <c r="H939"/>
      <c r="I939"/>
      <c r="J939"/>
    </row>
    <row r="940" spans="1:10" x14ac:dyDescent="0.25">
      <c r="A940" s="37"/>
      <c r="B940"/>
      <c r="C940" s="38"/>
      <c r="D940"/>
      <c r="E940" s="39"/>
      <c r="F940" s="38"/>
      <c r="G940"/>
      <c r="H940"/>
      <c r="I940"/>
      <c r="J940"/>
    </row>
    <row r="941" spans="1:10" x14ac:dyDescent="0.25">
      <c r="A941" s="37"/>
      <c r="B941"/>
      <c r="C941" s="38"/>
      <c r="D941"/>
      <c r="E941" s="39"/>
      <c r="F941" s="38"/>
      <c r="G941"/>
      <c r="H941"/>
      <c r="I941"/>
      <c r="J941"/>
    </row>
    <row r="942" spans="1:10" x14ac:dyDescent="0.25">
      <c r="A942" s="37"/>
      <c r="B942"/>
      <c r="C942" s="38"/>
      <c r="D942"/>
      <c r="E942" s="39"/>
      <c r="F942" s="38"/>
      <c r="G942"/>
      <c r="H942"/>
      <c r="I942"/>
      <c r="J942"/>
    </row>
    <row r="943" spans="1:10" x14ac:dyDescent="0.25">
      <c r="A943" s="37"/>
      <c r="B943"/>
      <c r="C943" s="38"/>
      <c r="D943"/>
      <c r="E943" s="39"/>
      <c r="F943" s="38"/>
      <c r="G943"/>
      <c r="H943"/>
      <c r="I943"/>
      <c r="J943"/>
    </row>
    <row r="944" spans="1:10" x14ac:dyDescent="0.25">
      <c r="A944" s="37"/>
      <c r="B944"/>
      <c r="C944" s="38"/>
      <c r="D944"/>
      <c r="E944" s="39"/>
      <c r="F944" s="38"/>
      <c r="G944"/>
      <c r="H944"/>
      <c r="I944"/>
      <c r="J944"/>
    </row>
    <row r="945" spans="1:10" x14ac:dyDescent="0.25">
      <c r="A945" s="37"/>
      <c r="B945"/>
      <c r="C945" s="38"/>
      <c r="D945"/>
      <c r="E945" s="39"/>
      <c r="F945" s="38"/>
      <c r="G945"/>
      <c r="H945"/>
      <c r="I945"/>
      <c r="J945"/>
    </row>
    <row r="946" spans="1:10" x14ac:dyDescent="0.25">
      <c r="A946" s="37"/>
      <c r="B946"/>
      <c r="C946" s="38"/>
      <c r="D946"/>
      <c r="E946" s="39"/>
      <c r="F946" s="38"/>
      <c r="G946"/>
      <c r="H946"/>
      <c r="I946"/>
      <c r="J946"/>
    </row>
    <row r="947" spans="1:10" x14ac:dyDescent="0.25">
      <c r="A947" s="37"/>
      <c r="B947"/>
      <c r="C947" s="38"/>
      <c r="D947"/>
      <c r="E947" s="39"/>
      <c r="F947" s="38"/>
      <c r="G947"/>
      <c r="H947"/>
      <c r="I947"/>
      <c r="J947"/>
    </row>
    <row r="948" spans="1:10" x14ac:dyDescent="0.25">
      <c r="A948" s="37"/>
      <c r="B948"/>
      <c r="C948" s="38"/>
      <c r="D948"/>
      <c r="E948" s="39"/>
      <c r="F948" s="38"/>
      <c r="G948"/>
      <c r="H948"/>
      <c r="I948"/>
      <c r="J948"/>
    </row>
    <row r="949" spans="1:10" x14ac:dyDescent="0.25">
      <c r="A949" s="37"/>
      <c r="B949"/>
      <c r="C949" s="38"/>
      <c r="D949"/>
      <c r="E949" s="39"/>
      <c r="F949" s="38"/>
      <c r="G949"/>
      <c r="H949"/>
      <c r="I949"/>
      <c r="J949"/>
    </row>
    <row r="950" spans="1:10" x14ac:dyDescent="0.25">
      <c r="A950" s="37"/>
      <c r="B950"/>
      <c r="C950" s="38"/>
      <c r="D950"/>
      <c r="E950" s="39"/>
      <c r="F950" s="38"/>
      <c r="G950"/>
      <c r="H950"/>
      <c r="I950"/>
      <c r="J950"/>
    </row>
    <row r="951" spans="1:10" x14ac:dyDescent="0.25">
      <c r="A951" s="37"/>
      <c r="B951"/>
      <c r="C951" s="38"/>
      <c r="D951"/>
      <c r="E951" s="39"/>
      <c r="F951" s="38"/>
      <c r="G951"/>
      <c r="H951"/>
      <c r="I951"/>
      <c r="J951"/>
    </row>
    <row r="952" spans="1:10" x14ac:dyDescent="0.25">
      <c r="A952" s="37"/>
      <c r="B952"/>
      <c r="C952" s="38"/>
      <c r="D952"/>
      <c r="E952" s="39"/>
      <c r="F952" s="38"/>
      <c r="G952"/>
      <c r="H952"/>
      <c r="I952"/>
      <c r="J952"/>
    </row>
    <row r="953" spans="1:10" x14ac:dyDescent="0.25">
      <c r="A953" s="37"/>
      <c r="B953"/>
      <c r="C953" s="38"/>
      <c r="D953"/>
      <c r="E953" s="39"/>
      <c r="F953" s="38"/>
      <c r="G953"/>
      <c r="H953"/>
      <c r="I953"/>
      <c r="J953"/>
    </row>
    <row r="954" spans="1:10" x14ac:dyDescent="0.25">
      <c r="A954" s="37"/>
      <c r="B954"/>
      <c r="C954" s="38"/>
      <c r="D954"/>
      <c r="E954" s="39"/>
      <c r="F954" s="38"/>
      <c r="G954"/>
      <c r="H954"/>
      <c r="I954"/>
      <c r="J954"/>
    </row>
    <row r="955" spans="1:10" x14ac:dyDescent="0.25">
      <c r="A955" s="37"/>
      <c r="B955"/>
      <c r="C955" s="38"/>
      <c r="D955"/>
      <c r="E955" s="39"/>
      <c r="F955" s="38"/>
      <c r="G955"/>
      <c r="H955"/>
      <c r="I955"/>
      <c r="J955"/>
    </row>
    <row r="956" spans="1:10" x14ac:dyDescent="0.25">
      <c r="A956" s="37"/>
      <c r="B956"/>
      <c r="C956" s="38"/>
      <c r="D956"/>
      <c r="E956" s="39"/>
      <c r="F956" s="38"/>
      <c r="G956"/>
      <c r="H956"/>
      <c r="I956"/>
      <c r="J956"/>
    </row>
    <row r="957" spans="1:10" x14ac:dyDescent="0.25">
      <c r="A957" s="37"/>
      <c r="B957"/>
      <c r="C957" s="38"/>
      <c r="D957"/>
      <c r="E957" s="39"/>
      <c r="F957" s="38"/>
      <c r="G957"/>
      <c r="H957"/>
      <c r="I957"/>
      <c r="J957"/>
    </row>
    <row r="958" spans="1:10" x14ac:dyDescent="0.25">
      <c r="A958" s="37"/>
      <c r="B958"/>
      <c r="C958" s="38"/>
      <c r="D958"/>
      <c r="E958" s="39"/>
      <c r="F958" s="38"/>
      <c r="G958"/>
      <c r="H958"/>
      <c r="I958"/>
      <c r="J958"/>
    </row>
    <row r="959" spans="1:10" x14ac:dyDescent="0.25">
      <c r="A959" s="37"/>
      <c r="B959"/>
      <c r="C959" s="38"/>
      <c r="D959"/>
      <c r="E959" s="39"/>
      <c r="F959" s="38"/>
      <c r="G959"/>
      <c r="H959"/>
      <c r="I959"/>
      <c r="J959"/>
    </row>
    <row r="960" spans="1:10" x14ac:dyDescent="0.25">
      <c r="A960" s="37"/>
      <c r="B960"/>
      <c r="C960" s="38"/>
      <c r="D960"/>
      <c r="E960" s="39"/>
      <c r="F960" s="38"/>
      <c r="G960"/>
      <c r="H960"/>
      <c r="I960"/>
      <c r="J960"/>
    </row>
    <row r="961" spans="1:10" x14ac:dyDescent="0.25">
      <c r="A961" s="37"/>
      <c r="B961"/>
      <c r="C961" s="38"/>
      <c r="D961"/>
      <c r="E961" s="39"/>
      <c r="F961" s="38"/>
      <c r="G961"/>
      <c r="H961"/>
      <c r="I961"/>
      <c r="J961"/>
    </row>
    <row r="962" spans="1:10" x14ac:dyDescent="0.25">
      <c r="A962" s="37"/>
      <c r="B962"/>
      <c r="C962" s="38"/>
      <c r="D962"/>
      <c r="E962" s="39"/>
      <c r="F962" s="38"/>
      <c r="G962"/>
      <c r="H962"/>
      <c r="I962"/>
      <c r="J962"/>
    </row>
    <row r="963" spans="1:10" x14ac:dyDescent="0.25">
      <c r="A963" s="37"/>
      <c r="B963"/>
      <c r="C963" s="38"/>
      <c r="D963"/>
      <c r="E963" s="39"/>
      <c r="F963" s="38"/>
      <c r="G963"/>
      <c r="H963"/>
      <c r="I963"/>
      <c r="J963"/>
    </row>
    <row r="964" spans="1:10" x14ac:dyDescent="0.25">
      <c r="A964" s="37"/>
      <c r="B964"/>
      <c r="C964" s="38"/>
      <c r="D964"/>
      <c r="E964" s="39"/>
      <c r="F964" s="38"/>
      <c r="G964"/>
      <c r="H964"/>
      <c r="I964"/>
      <c r="J964"/>
    </row>
    <row r="965" spans="1:10" x14ac:dyDescent="0.25">
      <c r="A965" s="37"/>
      <c r="B965"/>
      <c r="C965" s="38"/>
      <c r="D965"/>
      <c r="E965" s="39"/>
      <c r="F965" s="38"/>
      <c r="G965"/>
      <c r="H965"/>
      <c r="I965"/>
      <c r="J965"/>
    </row>
    <row r="966" spans="1:10" x14ac:dyDescent="0.25">
      <c r="A966" s="37"/>
      <c r="B966"/>
      <c r="C966" s="38"/>
      <c r="D966"/>
      <c r="E966" s="39"/>
      <c r="F966" s="38"/>
      <c r="G966"/>
      <c r="H966"/>
      <c r="I966"/>
      <c r="J966"/>
    </row>
    <row r="967" spans="1:10" x14ac:dyDescent="0.25">
      <c r="A967" s="37"/>
      <c r="B967"/>
      <c r="C967" s="38"/>
      <c r="D967"/>
      <c r="E967" s="39"/>
      <c r="F967" s="38"/>
      <c r="G967"/>
      <c r="H967"/>
      <c r="I967"/>
      <c r="J967"/>
    </row>
    <row r="968" spans="1:10" x14ac:dyDescent="0.25">
      <c r="A968" s="37"/>
      <c r="B968"/>
      <c r="C968" s="38"/>
      <c r="D968"/>
      <c r="E968" s="39"/>
      <c r="F968" s="38"/>
      <c r="G968"/>
      <c r="H968"/>
      <c r="I968"/>
      <c r="J968"/>
    </row>
    <row r="969" spans="1:10" x14ac:dyDescent="0.25">
      <c r="A969" s="37"/>
      <c r="B969"/>
      <c r="C969" s="38"/>
      <c r="D969"/>
      <c r="E969" s="39"/>
      <c r="F969" s="38"/>
      <c r="G969"/>
      <c r="H969"/>
      <c r="I969"/>
      <c r="J969"/>
    </row>
    <row r="970" spans="1:10" x14ac:dyDescent="0.25">
      <c r="A970" s="37"/>
      <c r="B970"/>
      <c r="C970" s="38"/>
      <c r="D970"/>
      <c r="E970" s="39"/>
      <c r="F970" s="38"/>
      <c r="G970"/>
      <c r="H970"/>
      <c r="I970"/>
      <c r="J970"/>
    </row>
    <row r="971" spans="1:10" x14ac:dyDescent="0.25">
      <c r="A971" s="37"/>
      <c r="B971"/>
      <c r="C971" s="38"/>
      <c r="D971"/>
      <c r="E971" s="39"/>
      <c r="F971" s="38"/>
      <c r="G971"/>
      <c r="H971"/>
      <c r="I971"/>
      <c r="J971"/>
    </row>
    <row r="972" spans="1:10" x14ac:dyDescent="0.25">
      <c r="A972" s="37"/>
      <c r="B972"/>
      <c r="C972" s="38"/>
      <c r="D972"/>
      <c r="E972" s="39"/>
      <c r="F972" s="38"/>
      <c r="G972"/>
      <c r="H972"/>
      <c r="I972"/>
      <c r="J972"/>
    </row>
    <row r="973" spans="1:10" x14ac:dyDescent="0.25">
      <c r="A973" s="37"/>
      <c r="B973"/>
      <c r="C973" s="38"/>
      <c r="D973"/>
      <c r="E973" s="39"/>
      <c r="F973" s="38"/>
      <c r="G973"/>
      <c r="H973"/>
      <c r="I973"/>
      <c r="J973"/>
    </row>
    <row r="974" spans="1:10" x14ac:dyDescent="0.25">
      <c r="A974" s="37"/>
      <c r="B974"/>
      <c r="C974" s="38"/>
      <c r="D974"/>
      <c r="E974" s="39"/>
      <c r="F974" s="38"/>
      <c r="G974"/>
      <c r="H974"/>
      <c r="I974"/>
      <c r="J974"/>
    </row>
    <row r="975" spans="1:10" x14ac:dyDescent="0.25">
      <c r="A975" s="37"/>
      <c r="B975"/>
      <c r="C975" s="38"/>
      <c r="D975"/>
      <c r="E975" s="39"/>
      <c r="F975" s="38"/>
      <c r="G975"/>
      <c r="H975"/>
      <c r="I975"/>
      <c r="J975"/>
    </row>
    <row r="976" spans="1:10" x14ac:dyDescent="0.25">
      <c r="A976" s="37"/>
      <c r="B976"/>
      <c r="C976" s="38"/>
      <c r="D976"/>
      <c r="E976" s="39"/>
      <c r="F976" s="38"/>
      <c r="G976"/>
      <c r="H976"/>
      <c r="I976"/>
      <c r="J976"/>
    </row>
  </sheetData>
  <sheetProtection algorithmName="SHA-512" hashValue="cUhEBE6u0ieZGMwMhZ7xWHC3TRpX+o3xlmGVt+sowdYM9QpZ8oluhOYLa2L1UQEYYFKR6X8Y//beM3TX8V5SoQ==" saltValue="sBw7RPrJsbPtl5ChnDX3Ew==" spinCount="100000" sheet="1" objects="1" scenarios="1"/>
  <mergeCells count="294">
    <mergeCell ref="D80:D86"/>
    <mergeCell ref="D125:D133"/>
    <mergeCell ref="E125:E133"/>
    <mergeCell ref="A174:A182"/>
    <mergeCell ref="B174:B182"/>
    <mergeCell ref="C174:C182"/>
    <mergeCell ref="D174:D182"/>
    <mergeCell ref="E174:E182"/>
    <mergeCell ref="A201:A209"/>
    <mergeCell ref="B201:B209"/>
    <mergeCell ref="C201:C209"/>
    <mergeCell ref="D201:D209"/>
    <mergeCell ref="E201:E209"/>
    <mergeCell ref="A96:H96"/>
    <mergeCell ref="A80:A86"/>
    <mergeCell ref="C125:C133"/>
    <mergeCell ref="F182:H182"/>
    <mergeCell ref="A183:A191"/>
    <mergeCell ref="B183:B191"/>
    <mergeCell ref="C183:C191"/>
    <mergeCell ref="D183:D191"/>
    <mergeCell ref="E183:E191"/>
    <mergeCell ref="F191:H191"/>
    <mergeCell ref="A192:A200"/>
    <mergeCell ref="B352:C352"/>
    <mergeCell ref="F352:H352"/>
    <mergeCell ref="A240:J240"/>
    <mergeCell ref="C54:C59"/>
    <mergeCell ref="A66:A71"/>
    <mergeCell ref="A60:A65"/>
    <mergeCell ref="F65:H65"/>
    <mergeCell ref="E66:E71"/>
    <mergeCell ref="B72:B77"/>
    <mergeCell ref="E268:E276"/>
    <mergeCell ref="F276:H276"/>
    <mergeCell ref="A277:H277"/>
    <mergeCell ref="D60:D65"/>
    <mergeCell ref="D306:D312"/>
    <mergeCell ref="F258:H258"/>
    <mergeCell ref="B80:B86"/>
    <mergeCell ref="B259:B267"/>
    <mergeCell ref="C259:C267"/>
    <mergeCell ref="D259:D267"/>
    <mergeCell ref="D268:D276"/>
    <mergeCell ref="B351:C351"/>
    <mergeCell ref="A241:A249"/>
    <mergeCell ref="A88:J88"/>
    <mergeCell ref="B306:B312"/>
    <mergeCell ref="A89:A95"/>
    <mergeCell ref="B89:B95"/>
    <mergeCell ref="C89:C95"/>
    <mergeCell ref="D89:D95"/>
    <mergeCell ref="E89:E95"/>
    <mergeCell ref="F95:H95"/>
    <mergeCell ref="B241:B249"/>
    <mergeCell ref="C241:C249"/>
    <mergeCell ref="D241:D249"/>
    <mergeCell ref="E230:E238"/>
    <mergeCell ref="F133:H133"/>
    <mergeCell ref="A134:H134"/>
    <mergeCell ref="A164:J164"/>
    <mergeCell ref="A165:A173"/>
    <mergeCell ref="B165:B173"/>
    <mergeCell ref="C165:C173"/>
    <mergeCell ref="D165:D173"/>
    <mergeCell ref="E165:E173"/>
    <mergeCell ref="F173:H173"/>
    <mergeCell ref="F21:H21"/>
    <mergeCell ref="C66:C71"/>
    <mergeCell ref="F363:H363"/>
    <mergeCell ref="B353:C353"/>
    <mergeCell ref="F353:H353"/>
    <mergeCell ref="B364:C364"/>
    <mergeCell ref="D315:D324"/>
    <mergeCell ref="A41:J41"/>
    <mergeCell ref="F77:H77"/>
    <mergeCell ref="C268:C276"/>
    <mergeCell ref="B268:B276"/>
    <mergeCell ref="F249:H249"/>
    <mergeCell ref="A72:A77"/>
    <mergeCell ref="E241:E249"/>
    <mergeCell ref="A335:H335"/>
    <mergeCell ref="C315:C324"/>
    <mergeCell ref="F361:H361"/>
    <mergeCell ref="A325:A334"/>
    <mergeCell ref="B325:B334"/>
    <mergeCell ref="B354:C354"/>
    <mergeCell ref="A250:A258"/>
    <mergeCell ref="E72:E77"/>
    <mergeCell ref="A314:J314"/>
    <mergeCell ref="A315:A324"/>
    <mergeCell ref="A40:H40"/>
    <mergeCell ref="A42:A47"/>
    <mergeCell ref="E42:E47"/>
    <mergeCell ref="A23:J23"/>
    <mergeCell ref="A24:A30"/>
    <mergeCell ref="B24:B30"/>
    <mergeCell ref="C24:C30"/>
    <mergeCell ref="D24:D30"/>
    <mergeCell ref="E24:E30"/>
    <mergeCell ref="F30:H30"/>
    <mergeCell ref="A31:H31"/>
    <mergeCell ref="A32:J32"/>
    <mergeCell ref="A1:I1"/>
    <mergeCell ref="A2:E2"/>
    <mergeCell ref="A3:E3"/>
    <mergeCell ref="A4:E4"/>
    <mergeCell ref="A5:F5"/>
    <mergeCell ref="A7:J7"/>
    <mergeCell ref="F14:H14"/>
    <mergeCell ref="C8:C14"/>
    <mergeCell ref="D8:D14"/>
    <mergeCell ref="A8:A14"/>
    <mergeCell ref="B8:B14"/>
    <mergeCell ref="E8:E14"/>
    <mergeCell ref="E15:E21"/>
    <mergeCell ref="C80:C86"/>
    <mergeCell ref="F86:H86"/>
    <mergeCell ref="A48:A53"/>
    <mergeCell ref="B48:B53"/>
    <mergeCell ref="C48:C53"/>
    <mergeCell ref="D48:D53"/>
    <mergeCell ref="E48:E53"/>
    <mergeCell ref="F53:H53"/>
    <mergeCell ref="D15:D21"/>
    <mergeCell ref="A15:A21"/>
    <mergeCell ref="B15:B21"/>
    <mergeCell ref="D66:D71"/>
    <mergeCell ref="E54:E59"/>
    <mergeCell ref="F59:H59"/>
    <mergeCell ref="F71:H71"/>
    <mergeCell ref="A54:A59"/>
    <mergeCell ref="C15:C21"/>
    <mergeCell ref="A22:H22"/>
    <mergeCell ref="E80:E86"/>
    <mergeCell ref="A78:H78"/>
    <mergeCell ref="E60:E65"/>
    <mergeCell ref="C72:C77"/>
    <mergeCell ref="D72:D77"/>
    <mergeCell ref="F366:H366"/>
    <mergeCell ref="F47:H47"/>
    <mergeCell ref="B60:B65"/>
    <mergeCell ref="C60:C65"/>
    <mergeCell ref="B42:B47"/>
    <mergeCell ref="C42:C47"/>
    <mergeCell ref="B66:B71"/>
    <mergeCell ref="C325:C334"/>
    <mergeCell ref="C250:C258"/>
    <mergeCell ref="D250:D258"/>
    <mergeCell ref="B361:C361"/>
    <mergeCell ref="F354:H354"/>
    <mergeCell ref="D325:D334"/>
    <mergeCell ref="D54:D59"/>
    <mergeCell ref="B54:B59"/>
    <mergeCell ref="C306:C312"/>
    <mergeCell ref="B366:C366"/>
    <mergeCell ref="B363:C363"/>
    <mergeCell ref="A87:H87"/>
    <mergeCell ref="A79:J79"/>
    <mergeCell ref="D42:D47"/>
    <mergeCell ref="B250:B258"/>
    <mergeCell ref="A306:A312"/>
    <mergeCell ref="A259:A267"/>
    <mergeCell ref="C116:C124"/>
    <mergeCell ref="D116:D124"/>
    <mergeCell ref="E116:E124"/>
    <mergeCell ref="F124:H124"/>
    <mergeCell ref="A125:A133"/>
    <mergeCell ref="B125:B133"/>
    <mergeCell ref="B299:B305"/>
    <mergeCell ref="E325:E334"/>
    <mergeCell ref="F334:H334"/>
    <mergeCell ref="F312:H312"/>
    <mergeCell ref="F305:H305"/>
    <mergeCell ref="A298:J298"/>
    <mergeCell ref="A299:A305"/>
    <mergeCell ref="A154:A162"/>
    <mergeCell ref="B154:B162"/>
    <mergeCell ref="C154:C162"/>
    <mergeCell ref="D154:D162"/>
    <mergeCell ref="E154:E162"/>
    <mergeCell ref="F162:H162"/>
    <mergeCell ref="A163:H163"/>
    <mergeCell ref="F356:H356"/>
    <mergeCell ref="A97:J97"/>
    <mergeCell ref="A98:A106"/>
    <mergeCell ref="B98:B106"/>
    <mergeCell ref="C98:C106"/>
    <mergeCell ref="D98:D106"/>
    <mergeCell ref="E98:E106"/>
    <mergeCell ref="F106:H106"/>
    <mergeCell ref="A107:A115"/>
    <mergeCell ref="B107:B115"/>
    <mergeCell ref="C107:C115"/>
    <mergeCell ref="D107:D115"/>
    <mergeCell ref="E107:E115"/>
    <mergeCell ref="F115:H115"/>
    <mergeCell ref="A116:A124"/>
    <mergeCell ref="B355:C355"/>
    <mergeCell ref="B116:B124"/>
    <mergeCell ref="A135:J135"/>
    <mergeCell ref="A136:A144"/>
    <mergeCell ref="B136:B144"/>
    <mergeCell ref="C136:C144"/>
    <mergeCell ref="D136:D144"/>
    <mergeCell ref="E136:E144"/>
    <mergeCell ref="F144:H144"/>
    <mergeCell ref="A145:A153"/>
    <mergeCell ref="B145:B153"/>
    <mergeCell ref="C145:C153"/>
    <mergeCell ref="D145:D153"/>
    <mergeCell ref="E145:E153"/>
    <mergeCell ref="F153:H153"/>
    <mergeCell ref="B359:C359"/>
    <mergeCell ref="F359:H359"/>
    <mergeCell ref="A211:J211"/>
    <mergeCell ref="F355:H355"/>
    <mergeCell ref="A212:A220"/>
    <mergeCell ref="B212:B220"/>
    <mergeCell ref="C212:C220"/>
    <mergeCell ref="D212:D220"/>
    <mergeCell ref="E212:E220"/>
    <mergeCell ref="F220:H220"/>
    <mergeCell ref="A239:H239"/>
    <mergeCell ref="A221:A229"/>
    <mergeCell ref="B221:B229"/>
    <mergeCell ref="C221:C229"/>
    <mergeCell ref="D221:D229"/>
    <mergeCell ref="E221:E229"/>
    <mergeCell ref="F229:H229"/>
    <mergeCell ref="B357:C357"/>
    <mergeCell ref="F357:H357"/>
    <mergeCell ref="B358:C358"/>
    <mergeCell ref="F358:H358"/>
    <mergeCell ref="A345:H345"/>
    <mergeCell ref="B350:C350"/>
    <mergeCell ref="F351:H351"/>
    <mergeCell ref="E306:E312"/>
    <mergeCell ref="E299:E305"/>
    <mergeCell ref="B192:B200"/>
    <mergeCell ref="C192:C200"/>
    <mergeCell ref="D192:D200"/>
    <mergeCell ref="E192:E200"/>
    <mergeCell ref="F200:H200"/>
    <mergeCell ref="F209:H209"/>
    <mergeCell ref="A210:H210"/>
    <mergeCell ref="B279:B287"/>
    <mergeCell ref="C279:C287"/>
    <mergeCell ref="A230:A238"/>
    <mergeCell ref="B230:B238"/>
    <mergeCell ref="C230:C238"/>
    <mergeCell ref="D230:D238"/>
    <mergeCell ref="B356:C356"/>
    <mergeCell ref="E259:E267"/>
    <mergeCell ref="F267:H267"/>
    <mergeCell ref="E250:E258"/>
    <mergeCell ref="F324:H324"/>
    <mergeCell ref="E279:E287"/>
    <mergeCell ref="F287:H287"/>
    <mergeCell ref="A288:A296"/>
    <mergeCell ref="B288:B296"/>
    <mergeCell ref="C288:C296"/>
    <mergeCell ref="D288:D296"/>
    <mergeCell ref="E288:E296"/>
    <mergeCell ref="F296:H296"/>
    <mergeCell ref="A297:H297"/>
    <mergeCell ref="C299:C305"/>
    <mergeCell ref="D299:D305"/>
    <mergeCell ref="A268:A276"/>
    <mergeCell ref="A313:H313"/>
    <mergeCell ref="D279:D287"/>
    <mergeCell ref="F238:H238"/>
    <mergeCell ref="B315:B324"/>
    <mergeCell ref="E315:E324"/>
    <mergeCell ref="B365:C365"/>
    <mergeCell ref="A33:A39"/>
    <mergeCell ref="B33:B39"/>
    <mergeCell ref="C33:C39"/>
    <mergeCell ref="D33:D39"/>
    <mergeCell ref="E33:E39"/>
    <mergeCell ref="F39:H39"/>
    <mergeCell ref="A336:J336"/>
    <mergeCell ref="A337:A344"/>
    <mergeCell ref="B337:B344"/>
    <mergeCell ref="C337:C344"/>
    <mergeCell ref="D337:D344"/>
    <mergeCell ref="E337:E344"/>
    <mergeCell ref="F344:H344"/>
    <mergeCell ref="B362:C362"/>
    <mergeCell ref="F362:H362"/>
    <mergeCell ref="B360:C360"/>
    <mergeCell ref="F360:H360"/>
    <mergeCell ref="A278:J278"/>
    <mergeCell ref="A279:A287"/>
  </mergeCells>
  <phoneticPr fontId="25" type="noConversion"/>
  <pageMargins left="0.7" right="0.7" top="0.75" bottom="0.75" header="0.3" footer="0.3"/>
  <pageSetup paperSize="9" scale="40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04"/>
  <sheetViews>
    <sheetView zoomScaleNormal="100" workbookViewId="0">
      <selection activeCell="A39" sqref="A35:XFD39"/>
    </sheetView>
  </sheetViews>
  <sheetFormatPr defaultRowHeight="18.75" x14ac:dyDescent="0.3"/>
  <cols>
    <col min="1" max="1" width="28.85546875" style="3" customWidth="1"/>
    <col min="2" max="2" width="11" style="3" customWidth="1"/>
    <col min="3" max="3" width="9" style="3" customWidth="1"/>
    <col min="4" max="7" width="6.42578125" style="3" customWidth="1"/>
    <col min="8" max="8" width="10.7109375" style="3" bestFit="1" customWidth="1"/>
    <col min="9" max="9" width="6.42578125" style="3" customWidth="1"/>
    <col min="10" max="11" width="7.85546875" style="20" customWidth="1"/>
    <col min="12" max="12" width="8" customWidth="1"/>
    <col min="13" max="13" width="9.140625" customWidth="1"/>
  </cols>
  <sheetData>
    <row r="1" spans="1:11" x14ac:dyDescent="0.25">
      <c r="A1" s="237" t="str">
        <f>наличие!A1</f>
        <v>РАСПРОДАЖА</v>
      </c>
      <c r="B1" s="237"/>
      <c r="C1" s="237"/>
      <c r="D1" s="237"/>
      <c r="E1" s="237"/>
      <c r="F1" s="237"/>
      <c r="G1" s="237"/>
      <c r="H1" s="237"/>
      <c r="I1" s="237"/>
    </row>
    <row r="2" spans="1:11" x14ac:dyDescent="0.25">
      <c r="A2" s="237"/>
      <c r="B2" s="237"/>
      <c r="C2" s="237"/>
      <c r="D2" s="237"/>
      <c r="E2" s="237"/>
      <c r="F2" s="237"/>
      <c r="G2" s="237"/>
      <c r="H2" s="237"/>
      <c r="I2" s="237"/>
    </row>
    <row r="3" spans="1:11" ht="23.25" customHeight="1" x14ac:dyDescent="0.3">
      <c r="A3" s="238" t="str">
        <f>наличие!A2</f>
        <v xml:space="preserve">Заказчик   </v>
      </c>
      <c r="B3" s="238"/>
      <c r="C3" s="238"/>
      <c r="D3" s="238"/>
      <c r="E3" s="238"/>
      <c r="F3" s="238"/>
      <c r="G3" s="238"/>
      <c r="H3" s="238"/>
      <c r="I3" s="238"/>
    </row>
    <row r="4" spans="1:11" ht="23.25" customHeight="1" x14ac:dyDescent="0.3">
      <c r="A4" s="238" t="str">
        <f>наличие!A4</f>
        <v xml:space="preserve">Заказ от </v>
      </c>
      <c r="B4" s="238"/>
      <c r="C4" s="238"/>
      <c r="D4" s="238"/>
      <c r="E4" s="238"/>
      <c r="F4" s="238"/>
      <c r="G4" s="238"/>
      <c r="H4" s="238"/>
      <c r="I4" s="238"/>
    </row>
    <row r="5" spans="1:11" ht="23.25" customHeight="1" x14ac:dyDescent="0.3">
      <c r="A5" s="238" t="str">
        <f>наличие!A5</f>
        <v>Комментарий</v>
      </c>
      <c r="B5" s="238"/>
      <c r="C5" s="238"/>
      <c r="D5" s="238"/>
      <c r="E5" s="238"/>
      <c r="F5" s="238"/>
      <c r="G5" s="238"/>
      <c r="H5" s="238"/>
      <c r="I5" s="238"/>
    </row>
    <row r="6" spans="1:11" ht="19.5" thickBot="1" x14ac:dyDescent="0.3">
      <c r="A6" s="242" t="s">
        <v>40</v>
      </c>
      <c r="B6" s="242"/>
      <c r="C6" s="242"/>
      <c r="D6" s="242"/>
      <c r="E6" s="242"/>
      <c r="F6" s="242"/>
      <c r="G6" s="242"/>
      <c r="H6" s="242"/>
      <c r="I6" s="242"/>
      <c r="J6" s="242"/>
    </row>
    <row r="7" spans="1:11" s="3" customFormat="1" ht="13.5" customHeight="1" x14ac:dyDescent="0.3">
      <c r="A7" s="239" t="s">
        <v>10</v>
      </c>
      <c r="B7" s="228"/>
      <c r="C7" s="14" t="s">
        <v>12</v>
      </c>
      <c r="D7" s="228" t="s">
        <v>13</v>
      </c>
      <c r="E7" s="228"/>
      <c r="F7" s="228"/>
      <c r="G7" s="228"/>
      <c r="H7" s="228"/>
      <c r="I7" s="228"/>
      <c r="J7" s="240"/>
      <c r="K7" s="99"/>
    </row>
    <row r="8" spans="1:11" s="3" customFormat="1" ht="57" customHeight="1" x14ac:dyDescent="0.3">
      <c r="A8" s="222" t="str">
        <f>наличие!E8</f>
        <v>Трусы женские Макси Стандарт         "Коричневый леопард"</v>
      </c>
      <c r="B8" s="223"/>
      <c r="C8" s="18">
        <f>наличие!H8</f>
        <v>100</v>
      </c>
      <c r="D8" s="18" t="str">
        <f>наличие!G8</f>
        <v>нет</v>
      </c>
      <c r="E8" s="18" t="str">
        <f>наличие!G9</f>
        <v>нет</v>
      </c>
      <c r="F8" s="18">
        <f>наличие!G10</f>
        <v>50</v>
      </c>
      <c r="G8" s="18">
        <f>наличие!G11</f>
        <v>52</v>
      </c>
      <c r="H8" s="18" t="str">
        <f>наличие!G12</f>
        <v>нет</v>
      </c>
      <c r="I8" s="18" t="str">
        <f>наличие!G13</f>
        <v>нет</v>
      </c>
      <c r="J8" s="54" t="str">
        <f>наличие!F14</f>
        <v>Итого</v>
      </c>
      <c r="K8" s="20"/>
    </row>
    <row r="9" spans="1:11" s="3" customFormat="1" ht="13.5" customHeight="1" x14ac:dyDescent="0.3">
      <c r="A9" s="201" t="s">
        <v>8</v>
      </c>
      <c r="B9" s="202"/>
      <c r="C9" s="202"/>
      <c r="D9" s="18">
        <f>наличие!I8</f>
        <v>0</v>
      </c>
      <c r="E9" s="18">
        <f>наличие!I9</f>
        <v>0</v>
      </c>
      <c r="F9" s="18">
        <f>наличие!I10</f>
        <v>0</v>
      </c>
      <c r="G9" s="18">
        <f>наличие!I11</f>
        <v>0</v>
      </c>
      <c r="H9" s="18">
        <f>наличие!I12</f>
        <v>0</v>
      </c>
      <c r="I9" s="18">
        <f>наличие!I13</f>
        <v>0</v>
      </c>
      <c r="J9" s="54">
        <f>наличие!I14</f>
        <v>0</v>
      </c>
      <c r="K9" s="20"/>
    </row>
    <row r="10" spans="1:11" s="3" customFormat="1" ht="13.5" customHeight="1" x14ac:dyDescent="0.3">
      <c r="A10" s="201" t="s">
        <v>9</v>
      </c>
      <c r="B10" s="202"/>
      <c r="C10" s="202"/>
      <c r="D10" s="18"/>
      <c r="E10" s="18"/>
      <c r="F10" s="18"/>
      <c r="G10" s="18"/>
      <c r="H10" s="18"/>
      <c r="I10" s="18"/>
      <c r="J10" s="54"/>
      <c r="K10" s="20"/>
    </row>
    <row r="11" spans="1:11" s="3" customFormat="1" ht="13.5" customHeight="1" thickBot="1" x14ac:dyDescent="0.35">
      <c r="A11" s="203" t="s">
        <v>15</v>
      </c>
      <c r="B11" s="204"/>
      <c r="C11" s="204"/>
      <c r="D11" s="226"/>
      <c r="E11" s="226"/>
      <c r="F11" s="226"/>
      <c r="G11" s="226"/>
      <c r="H11" s="226"/>
      <c r="I11" s="226"/>
      <c r="J11" s="227"/>
      <c r="K11" s="99"/>
    </row>
    <row r="12" spans="1:11" s="3" customFormat="1" ht="13.5" customHeight="1" x14ac:dyDescent="0.3">
      <c r="A12" s="239" t="s">
        <v>10</v>
      </c>
      <c r="B12" s="228"/>
      <c r="C12" s="14" t="s">
        <v>12</v>
      </c>
      <c r="D12" s="228" t="s">
        <v>13</v>
      </c>
      <c r="E12" s="228"/>
      <c r="F12" s="228"/>
      <c r="G12" s="228"/>
      <c r="H12" s="228"/>
      <c r="I12" s="228"/>
      <c r="J12" s="240"/>
      <c r="K12" s="99"/>
    </row>
    <row r="13" spans="1:11" s="3" customFormat="1" ht="57" customHeight="1" x14ac:dyDescent="0.3">
      <c r="A13" s="222" t="str">
        <f>наличие!E15</f>
        <v>Трусы женские Макси Стандарт                "Леопард"</v>
      </c>
      <c r="B13" s="223"/>
      <c r="C13" s="18">
        <f>наличие!H15</f>
        <v>100</v>
      </c>
      <c r="D13" s="18" t="str">
        <f>наличие!G15</f>
        <v>нет</v>
      </c>
      <c r="E13" s="18" t="str">
        <f>наличие!G16</f>
        <v>нет</v>
      </c>
      <c r="F13" s="18">
        <f>наличие!G17</f>
        <v>50</v>
      </c>
      <c r="G13" s="18">
        <f>наличие!G18</f>
        <v>52</v>
      </c>
      <c r="H13" s="18" t="str">
        <f>наличие!G19</f>
        <v>нет</v>
      </c>
      <c r="I13" s="18" t="str">
        <f>наличие!G20</f>
        <v>нет</v>
      </c>
      <c r="J13" s="54" t="str">
        <f>наличие!F21</f>
        <v>Итого</v>
      </c>
      <c r="K13" s="20"/>
    </row>
    <row r="14" spans="1:11" s="3" customFormat="1" ht="13.5" customHeight="1" x14ac:dyDescent="0.3">
      <c r="A14" s="201" t="s">
        <v>8</v>
      </c>
      <c r="B14" s="202"/>
      <c r="C14" s="202"/>
      <c r="D14" s="18">
        <f>наличие!I15</f>
        <v>0</v>
      </c>
      <c r="E14" s="18">
        <f>наличие!I16</f>
        <v>0</v>
      </c>
      <c r="F14" s="18">
        <f>наличие!I17</f>
        <v>0</v>
      </c>
      <c r="G14" s="18">
        <f>наличие!I18</f>
        <v>0</v>
      </c>
      <c r="H14" s="18">
        <f>наличие!I19</f>
        <v>0</v>
      </c>
      <c r="I14" s="18">
        <f>наличие!I20</f>
        <v>0</v>
      </c>
      <c r="J14" s="54">
        <f>наличие!I21</f>
        <v>0</v>
      </c>
      <c r="K14" s="20"/>
    </row>
    <row r="15" spans="1:11" s="3" customFormat="1" ht="13.5" customHeight="1" x14ac:dyDescent="0.3">
      <c r="A15" s="201" t="s">
        <v>9</v>
      </c>
      <c r="B15" s="202"/>
      <c r="C15" s="202"/>
      <c r="D15" s="18"/>
      <c r="E15" s="18"/>
      <c r="F15" s="18"/>
      <c r="G15" s="18"/>
      <c r="H15" s="18"/>
      <c r="I15" s="18"/>
      <c r="J15" s="54"/>
      <c r="K15" s="20"/>
    </row>
    <row r="16" spans="1:11" s="3" customFormat="1" ht="13.5" customHeight="1" thickBot="1" x14ac:dyDescent="0.35">
      <c r="A16" s="203" t="s">
        <v>15</v>
      </c>
      <c r="B16" s="204"/>
      <c r="C16" s="204"/>
      <c r="D16" s="226"/>
      <c r="E16" s="226"/>
      <c r="F16" s="226"/>
      <c r="G16" s="226"/>
      <c r="H16" s="226"/>
      <c r="I16" s="226"/>
      <c r="J16" s="227"/>
      <c r="K16" s="99"/>
    </row>
    <row r="17" spans="1:11" ht="23.25" customHeight="1" thickBot="1" x14ac:dyDescent="0.3">
      <c r="A17" s="243" t="str">
        <f>наличие!A23</f>
        <v xml:space="preserve">МАКСИ Стандарт </v>
      </c>
      <c r="B17" s="243"/>
      <c r="C17" s="243"/>
      <c r="D17" s="243"/>
      <c r="E17" s="243"/>
      <c r="F17" s="243"/>
      <c r="G17" s="243"/>
      <c r="H17" s="243"/>
      <c r="I17" s="243"/>
      <c r="J17" s="108"/>
    </row>
    <row r="18" spans="1:11" s="3" customFormat="1" ht="13.5" customHeight="1" x14ac:dyDescent="0.3">
      <c r="A18" s="239" t="s">
        <v>10</v>
      </c>
      <c r="B18" s="228"/>
      <c r="C18" s="14" t="s">
        <v>12</v>
      </c>
      <c r="D18" s="228" t="s">
        <v>13</v>
      </c>
      <c r="E18" s="228"/>
      <c r="F18" s="228"/>
      <c r="G18" s="228"/>
      <c r="H18" s="228"/>
      <c r="I18" s="228"/>
      <c r="J18" s="240"/>
      <c r="K18" s="99"/>
    </row>
    <row r="19" spans="1:11" s="3" customFormat="1" ht="57" customHeight="1" x14ac:dyDescent="0.3">
      <c r="A19" s="222" t="str">
        <f>наличие!E24</f>
        <v>Трусы женские Макси Стандарт                        Белый с бантиком</v>
      </c>
      <c r="B19" s="223"/>
      <c r="C19" s="18">
        <f>наличие!H24</f>
        <v>60</v>
      </c>
      <c r="D19" s="18">
        <f>наличие!G24</f>
        <v>46</v>
      </c>
      <c r="E19" s="18" t="str">
        <f>наличие!G25</f>
        <v>нет</v>
      </c>
      <c r="F19" s="18" t="str">
        <f>наличие!G26</f>
        <v>нет</v>
      </c>
      <c r="G19" s="18" t="str">
        <f>наличие!G27</f>
        <v>нет</v>
      </c>
      <c r="H19" s="18" t="str">
        <f>наличие!G28</f>
        <v>нет</v>
      </c>
      <c r="I19" s="18" t="str">
        <f>наличие!G29</f>
        <v>нет</v>
      </c>
      <c r="J19" s="54" t="str">
        <f>наличие!F30</f>
        <v>Итого</v>
      </c>
      <c r="K19" s="20"/>
    </row>
    <row r="20" spans="1:11" s="3" customFormat="1" ht="13.5" customHeight="1" x14ac:dyDescent="0.3">
      <c r="A20" s="201" t="s">
        <v>8</v>
      </c>
      <c r="B20" s="202"/>
      <c r="C20" s="202"/>
      <c r="D20" s="18">
        <f>наличие!I24</f>
        <v>0</v>
      </c>
      <c r="E20" s="18">
        <f>наличие!I25</f>
        <v>0</v>
      </c>
      <c r="F20" s="18">
        <f>наличие!I26</f>
        <v>0</v>
      </c>
      <c r="G20" s="18">
        <f>наличие!I27</f>
        <v>0</v>
      </c>
      <c r="H20" s="18">
        <f>наличие!I28</f>
        <v>0</v>
      </c>
      <c r="I20" s="18">
        <f>наличие!I29</f>
        <v>0</v>
      </c>
      <c r="J20" s="54">
        <f>наличие!I30</f>
        <v>0</v>
      </c>
      <c r="K20" s="20"/>
    </row>
    <row r="21" spans="1:11" s="3" customFormat="1" ht="13.5" customHeight="1" x14ac:dyDescent="0.3">
      <c r="A21" s="201" t="s">
        <v>9</v>
      </c>
      <c r="B21" s="202"/>
      <c r="C21" s="202"/>
      <c r="D21" s="18"/>
      <c r="E21" s="18"/>
      <c r="F21" s="18"/>
      <c r="G21" s="18"/>
      <c r="H21" s="18"/>
      <c r="I21" s="18"/>
      <c r="J21" s="54"/>
      <c r="K21" s="20"/>
    </row>
    <row r="22" spans="1:11" s="3" customFormat="1" ht="13.5" customHeight="1" thickBot="1" x14ac:dyDescent="0.35">
      <c r="A22" s="203" t="s">
        <v>15</v>
      </c>
      <c r="B22" s="204"/>
      <c r="C22" s="204"/>
      <c r="D22" s="226"/>
      <c r="E22" s="226"/>
      <c r="F22" s="226"/>
      <c r="G22" s="226"/>
      <c r="H22" s="226"/>
      <c r="I22" s="226"/>
      <c r="J22" s="227"/>
      <c r="K22" s="99"/>
    </row>
    <row r="23" spans="1:11" ht="21" customHeight="1" thickBot="1" x14ac:dyDescent="0.3">
      <c r="A23" s="208" t="str">
        <f>наличие!A32</f>
        <v xml:space="preserve">Слипы </v>
      </c>
      <c r="B23" s="208"/>
      <c r="C23" s="208"/>
      <c r="D23" s="208"/>
      <c r="E23" s="208"/>
      <c r="F23" s="208"/>
      <c r="G23" s="208"/>
      <c r="H23" s="208"/>
      <c r="I23" s="208"/>
      <c r="J23" s="208"/>
      <c r="K23" s="92"/>
    </row>
    <row r="24" spans="1:11" s="3" customFormat="1" ht="13.5" customHeight="1" x14ac:dyDescent="0.3">
      <c r="A24" s="229" t="s">
        <v>10</v>
      </c>
      <c r="B24" s="218"/>
      <c r="C24" s="21" t="s">
        <v>12</v>
      </c>
      <c r="D24" s="218" t="s">
        <v>13</v>
      </c>
      <c r="E24" s="218"/>
      <c r="F24" s="218"/>
      <c r="G24" s="218"/>
      <c r="H24" s="218"/>
      <c r="I24" s="218"/>
      <c r="J24" s="219"/>
      <c r="K24" s="99"/>
    </row>
    <row r="25" spans="1:11" s="3" customFormat="1" ht="52.5" customHeight="1" x14ac:dyDescent="0.3">
      <c r="A25" s="222" t="str">
        <f>наличие!E33</f>
        <v xml:space="preserve">Трусы женские Слипы Розовый
</v>
      </c>
      <c r="B25" s="223"/>
      <c r="C25" s="18">
        <f>наличие!H33</f>
        <v>60</v>
      </c>
      <c r="D25" s="18">
        <f>наличие!G33</f>
        <v>42</v>
      </c>
      <c r="E25" s="18" t="str">
        <f>наличие!G34</f>
        <v>нет</v>
      </c>
      <c r="F25" s="18" t="str">
        <f>наличие!G35</f>
        <v>нет</v>
      </c>
      <c r="G25" s="18" t="str">
        <f>наличие!G36</f>
        <v>нет</v>
      </c>
      <c r="H25" s="18" t="str">
        <f>наличие!G37</f>
        <v>нет</v>
      </c>
      <c r="I25" s="18" t="str">
        <f>наличие!G38</f>
        <v>нет</v>
      </c>
      <c r="J25" s="54" t="str">
        <f>наличие!F39</f>
        <v>Итого</v>
      </c>
      <c r="K25" s="20"/>
    </row>
    <row r="26" spans="1:11" s="3" customFormat="1" ht="13.5" customHeight="1" x14ac:dyDescent="0.3">
      <c r="A26" s="201" t="s">
        <v>8</v>
      </c>
      <c r="B26" s="202"/>
      <c r="C26" s="202"/>
      <c r="D26" s="18">
        <f>наличие!I33</f>
        <v>0</v>
      </c>
      <c r="E26" s="18">
        <f>наличие!I34</f>
        <v>0</v>
      </c>
      <c r="F26" s="18">
        <f>наличие!I35</f>
        <v>0</v>
      </c>
      <c r="G26" s="18">
        <f>наличие!I36</f>
        <v>0</v>
      </c>
      <c r="H26" s="18">
        <f>наличие!I37</f>
        <v>0</v>
      </c>
      <c r="I26" s="18">
        <f>наличие!I38</f>
        <v>0</v>
      </c>
      <c r="J26" s="54">
        <f>наличие!I39</f>
        <v>0</v>
      </c>
      <c r="K26" s="20"/>
    </row>
    <row r="27" spans="1:11" s="3" customFormat="1" ht="13.5" customHeight="1" x14ac:dyDescent="0.3">
      <c r="A27" s="201" t="s">
        <v>9</v>
      </c>
      <c r="B27" s="202"/>
      <c r="C27" s="202"/>
      <c r="D27" s="18"/>
      <c r="E27" s="18"/>
      <c r="F27" s="18"/>
      <c r="G27" s="18"/>
      <c r="H27" s="18"/>
      <c r="I27" s="18"/>
      <c r="J27" s="54"/>
      <c r="K27" s="20"/>
    </row>
    <row r="28" spans="1:11" s="3" customFormat="1" ht="13.5" customHeight="1" thickBot="1" x14ac:dyDescent="0.35">
      <c r="A28" s="203" t="s">
        <v>15</v>
      </c>
      <c r="B28" s="204"/>
      <c r="C28" s="204"/>
      <c r="D28" s="226"/>
      <c r="E28" s="226"/>
      <c r="F28" s="226"/>
      <c r="G28" s="226"/>
      <c r="H28" s="226"/>
      <c r="I28" s="226"/>
      <c r="J28" s="227"/>
      <c r="K28" s="99"/>
    </row>
    <row r="29" spans="1:11" ht="21" customHeight="1" thickBot="1" x14ac:dyDescent="0.3">
      <c r="A29" s="241" t="s">
        <v>36</v>
      </c>
      <c r="B29" s="241"/>
      <c r="C29" s="241"/>
      <c r="D29" s="241"/>
      <c r="E29" s="241"/>
      <c r="F29" s="241"/>
      <c r="G29" s="241"/>
      <c r="H29" s="241"/>
      <c r="I29" s="241"/>
      <c r="J29" s="241"/>
      <c r="K29" s="92"/>
    </row>
    <row r="30" spans="1:11" ht="13.5" customHeight="1" x14ac:dyDescent="0.25">
      <c r="A30" s="63" t="s">
        <v>10</v>
      </c>
      <c r="B30" s="14" t="s">
        <v>11</v>
      </c>
      <c r="C30" s="14" t="s">
        <v>12</v>
      </c>
      <c r="D30" s="228" t="s">
        <v>13</v>
      </c>
      <c r="E30" s="228"/>
      <c r="F30" s="228"/>
      <c r="G30" s="228"/>
      <c r="H30" s="228"/>
      <c r="I30" s="228"/>
      <c r="J30" s="61"/>
    </row>
    <row r="31" spans="1:11" ht="55.5" customHeight="1" x14ac:dyDescent="0.25">
      <c r="A31" s="222" t="str">
        <f>наличие!E42</f>
        <v xml:space="preserve">Трусы женские Слипы Леопард
</v>
      </c>
      <c r="B31" s="223"/>
      <c r="C31" s="18">
        <f>наличие!H42</f>
        <v>60</v>
      </c>
      <c r="D31" s="18" t="str">
        <f>наличие!G42</f>
        <v>нет</v>
      </c>
      <c r="E31" s="18" t="str">
        <f>наличие!G43</f>
        <v>нет</v>
      </c>
      <c r="F31" s="18" t="str">
        <f>наличие!G44</f>
        <v>нет</v>
      </c>
      <c r="G31" s="18" t="str">
        <f>наличие!G45</f>
        <v>нет</v>
      </c>
      <c r="H31" s="18" t="str">
        <f>наличие!G46</f>
        <v>нет</v>
      </c>
      <c r="I31" s="220" t="str">
        <f>наличие!F47</f>
        <v>Итого</v>
      </c>
      <c r="J31" s="221"/>
    </row>
    <row r="32" spans="1:11" ht="13.5" customHeight="1" x14ac:dyDescent="0.25">
      <c r="A32" s="201" t="s">
        <v>8</v>
      </c>
      <c r="B32" s="202"/>
      <c r="C32" s="202"/>
      <c r="D32" s="18">
        <f>наличие!I42</f>
        <v>0</v>
      </c>
      <c r="E32" s="18">
        <f>наличие!I43</f>
        <v>0</v>
      </c>
      <c r="F32" s="18">
        <f>наличие!I44</f>
        <v>0</v>
      </c>
      <c r="G32" s="18">
        <f>наличие!I45</f>
        <v>0</v>
      </c>
      <c r="H32" s="18">
        <f>наличие!I46</f>
        <v>0</v>
      </c>
      <c r="I32" s="220">
        <f>наличие!I47</f>
        <v>0</v>
      </c>
      <c r="J32" s="221"/>
    </row>
    <row r="33" spans="1:11" ht="13.5" customHeight="1" x14ac:dyDescent="0.25">
      <c r="A33" s="201" t="s">
        <v>9</v>
      </c>
      <c r="B33" s="202"/>
      <c r="C33" s="202"/>
      <c r="D33" s="18"/>
      <c r="E33" s="18"/>
      <c r="F33" s="18"/>
      <c r="G33" s="18"/>
      <c r="H33" s="53"/>
      <c r="I33" s="224"/>
      <c r="J33" s="225"/>
      <c r="K33" s="99"/>
    </row>
    <row r="34" spans="1:11" ht="13.5" customHeight="1" thickBot="1" x14ac:dyDescent="0.3">
      <c r="A34" s="203" t="s">
        <v>15</v>
      </c>
      <c r="B34" s="204"/>
      <c r="C34" s="204"/>
      <c r="D34" s="226"/>
      <c r="E34" s="226"/>
      <c r="F34" s="226"/>
      <c r="G34" s="226"/>
      <c r="H34" s="226"/>
      <c r="I34" s="226"/>
      <c r="J34" s="227"/>
      <c r="K34" s="99"/>
    </row>
    <row r="35" spans="1:11" ht="13.5" customHeight="1" x14ac:dyDescent="0.25">
      <c r="A35" s="63" t="s">
        <v>10</v>
      </c>
      <c r="B35" s="14" t="s">
        <v>11</v>
      </c>
      <c r="C35" s="14" t="s">
        <v>12</v>
      </c>
      <c r="D35" s="228" t="s">
        <v>13</v>
      </c>
      <c r="E35" s="228"/>
      <c r="F35" s="228"/>
      <c r="G35" s="228"/>
      <c r="H35" s="228"/>
      <c r="I35" s="228"/>
      <c r="J35" s="61"/>
    </row>
    <row r="36" spans="1:11" ht="55.5" customHeight="1" x14ac:dyDescent="0.25">
      <c r="A36" s="222" t="str">
        <f>наличие!E48</f>
        <v xml:space="preserve">Трусы женские Слипы Цветы фон молоко
</v>
      </c>
      <c r="B36" s="223"/>
      <c r="C36" s="18">
        <f>наличие!H48</f>
        <v>60</v>
      </c>
      <c r="D36" s="18" t="str">
        <f>наличие!G48</f>
        <v>нет</v>
      </c>
      <c r="E36" s="18" t="str">
        <f>наличие!G49</f>
        <v>нет</v>
      </c>
      <c r="F36" s="18" t="str">
        <f>наличие!G50</f>
        <v>нет</v>
      </c>
      <c r="G36" s="18" t="str">
        <f>наличие!G51</f>
        <v>нет</v>
      </c>
      <c r="H36" s="18">
        <f>наличие!G52</f>
        <v>52</v>
      </c>
      <c r="I36" s="220" t="str">
        <f>наличие!F53</f>
        <v>Итого</v>
      </c>
      <c r="J36" s="221"/>
    </row>
    <row r="37" spans="1:11" ht="13.5" customHeight="1" x14ac:dyDescent="0.25">
      <c r="A37" s="201" t="s">
        <v>8</v>
      </c>
      <c r="B37" s="202"/>
      <c r="C37" s="202"/>
      <c r="D37" s="18">
        <f>наличие!I48</f>
        <v>0</v>
      </c>
      <c r="E37" s="18">
        <f>наличие!I49</f>
        <v>0</v>
      </c>
      <c r="F37" s="18">
        <f>наличие!I50</f>
        <v>0</v>
      </c>
      <c r="G37" s="18">
        <f>наличие!I51</f>
        <v>0</v>
      </c>
      <c r="H37" s="18">
        <f>наличие!I52</f>
        <v>0</v>
      </c>
      <c r="I37" s="220">
        <f>наличие!I53</f>
        <v>0</v>
      </c>
      <c r="J37" s="221"/>
    </row>
    <row r="38" spans="1:11" ht="13.5" customHeight="1" x14ac:dyDescent="0.25">
      <c r="A38" s="201" t="s">
        <v>9</v>
      </c>
      <c r="B38" s="202"/>
      <c r="C38" s="202"/>
      <c r="D38" s="18"/>
      <c r="E38" s="18"/>
      <c r="F38" s="18"/>
      <c r="G38" s="18"/>
      <c r="H38" s="53"/>
      <c r="I38" s="224"/>
      <c r="J38" s="225"/>
      <c r="K38" s="99"/>
    </row>
    <row r="39" spans="1:11" ht="13.5" customHeight="1" thickBot="1" x14ac:dyDescent="0.3">
      <c r="A39" s="203" t="s">
        <v>15</v>
      </c>
      <c r="B39" s="204"/>
      <c r="C39" s="204"/>
      <c r="D39" s="226"/>
      <c r="E39" s="226"/>
      <c r="F39" s="226"/>
      <c r="G39" s="226"/>
      <c r="H39" s="226"/>
      <c r="I39" s="226"/>
      <c r="J39" s="227"/>
      <c r="K39" s="99"/>
    </row>
    <row r="40" spans="1:11" ht="13.5" customHeight="1" x14ac:dyDescent="0.25">
      <c r="A40" s="63" t="s">
        <v>10</v>
      </c>
      <c r="B40" s="14" t="s">
        <v>11</v>
      </c>
      <c r="C40" s="14" t="s">
        <v>12</v>
      </c>
      <c r="D40" s="228" t="s">
        <v>13</v>
      </c>
      <c r="E40" s="228"/>
      <c r="F40" s="228"/>
      <c r="G40" s="228"/>
      <c r="H40" s="228"/>
      <c r="I40" s="228"/>
      <c r="J40" s="61"/>
    </row>
    <row r="41" spans="1:11" ht="55.5" customHeight="1" x14ac:dyDescent="0.25">
      <c r="A41" s="222" t="str">
        <f>наличие!E54</f>
        <v xml:space="preserve">Трусы женские Слипы Цветы на джинсе
</v>
      </c>
      <c r="B41" s="223"/>
      <c r="C41" s="18">
        <f>наличие!H54</f>
        <v>60</v>
      </c>
      <c r="D41" s="18">
        <f>наличие!G54</f>
        <v>42</v>
      </c>
      <c r="E41" s="18" t="str">
        <f>наличие!G55</f>
        <v>нет</v>
      </c>
      <c r="F41" s="18" t="str">
        <f>наличие!G56</f>
        <v>нет</v>
      </c>
      <c r="G41" s="18" t="str">
        <f>наличие!G57</f>
        <v>нет</v>
      </c>
      <c r="H41" s="18" t="str">
        <f>наличие!G58</f>
        <v>нет</v>
      </c>
      <c r="I41" s="220" t="str">
        <f>наличие!F59</f>
        <v>Итого</v>
      </c>
      <c r="J41" s="221"/>
    </row>
    <row r="42" spans="1:11" ht="13.5" customHeight="1" x14ac:dyDescent="0.25">
      <c r="A42" s="201" t="s">
        <v>8</v>
      </c>
      <c r="B42" s="202"/>
      <c r="C42" s="202"/>
      <c r="D42" s="18">
        <f>наличие!I54</f>
        <v>0</v>
      </c>
      <c r="E42" s="18">
        <f>наличие!I55</f>
        <v>0</v>
      </c>
      <c r="F42" s="18">
        <f>наличие!I56</f>
        <v>0</v>
      </c>
      <c r="G42" s="18">
        <f>наличие!I57</f>
        <v>0</v>
      </c>
      <c r="H42" s="18">
        <f>наличие!I58</f>
        <v>0</v>
      </c>
      <c r="I42" s="220">
        <f>наличие!I59</f>
        <v>0</v>
      </c>
      <c r="J42" s="221"/>
    </row>
    <row r="43" spans="1:11" ht="13.5" customHeight="1" x14ac:dyDescent="0.25">
      <c r="A43" s="201" t="s">
        <v>9</v>
      </c>
      <c r="B43" s="202"/>
      <c r="C43" s="202"/>
      <c r="D43" s="18"/>
      <c r="E43" s="18"/>
      <c r="F43" s="18"/>
      <c r="G43" s="18"/>
      <c r="H43" s="53"/>
      <c r="I43" s="224"/>
      <c r="J43" s="225"/>
      <c r="K43" s="99"/>
    </row>
    <row r="44" spans="1:11" ht="13.5" customHeight="1" thickBot="1" x14ac:dyDescent="0.3">
      <c r="A44" s="216" t="s">
        <v>15</v>
      </c>
      <c r="B44" s="217"/>
      <c r="C44" s="217"/>
      <c r="D44" s="214"/>
      <c r="E44" s="214"/>
      <c r="F44" s="214"/>
      <c r="G44" s="214"/>
      <c r="H44" s="214"/>
      <c r="I44" s="214"/>
      <c r="J44" s="215"/>
      <c r="K44" s="99"/>
    </row>
    <row r="45" spans="1:11" ht="13.5" customHeight="1" x14ac:dyDescent="0.25">
      <c r="A45" s="13" t="s">
        <v>10</v>
      </c>
      <c r="B45" s="21" t="s">
        <v>11</v>
      </c>
      <c r="C45" s="21" t="s">
        <v>12</v>
      </c>
      <c r="D45" s="218" t="s">
        <v>13</v>
      </c>
      <c r="E45" s="218"/>
      <c r="F45" s="218"/>
      <c r="G45" s="218"/>
      <c r="H45" s="218"/>
      <c r="I45" s="218"/>
      <c r="J45" s="219"/>
      <c r="K45" s="99"/>
    </row>
    <row r="46" spans="1:11" ht="55.5" customHeight="1" x14ac:dyDescent="0.25">
      <c r="A46" s="222" t="str">
        <f>наличие!E60</f>
        <v xml:space="preserve">Трусы женские Слипы Маленькие цветы
</v>
      </c>
      <c r="B46" s="223"/>
      <c r="C46" s="18">
        <f>наличие!H60</f>
        <v>60</v>
      </c>
      <c r="D46" s="18">
        <f>наличие!G60</f>
        <v>42</v>
      </c>
      <c r="E46" s="18" t="str">
        <f>наличие!G61</f>
        <v>нет</v>
      </c>
      <c r="F46" s="18" t="str">
        <f>наличие!G62</f>
        <v>нет</v>
      </c>
      <c r="G46" s="18" t="str">
        <f>наличие!G63</f>
        <v>нет</v>
      </c>
      <c r="H46" s="18" t="str">
        <f>наличие!G64</f>
        <v>нет</v>
      </c>
      <c r="I46" s="220" t="str">
        <f>наличие!F65</f>
        <v>Итого</v>
      </c>
      <c r="J46" s="221"/>
    </row>
    <row r="47" spans="1:11" ht="13.5" customHeight="1" x14ac:dyDescent="0.25">
      <c r="A47" s="201" t="s">
        <v>8</v>
      </c>
      <c r="B47" s="202"/>
      <c r="C47" s="202"/>
      <c r="D47" s="18">
        <f>наличие!I60</f>
        <v>0</v>
      </c>
      <c r="E47" s="18">
        <f>наличие!I61</f>
        <v>0</v>
      </c>
      <c r="F47" s="18">
        <f>наличие!I62</f>
        <v>0</v>
      </c>
      <c r="G47" s="18">
        <f>наличие!I63</f>
        <v>0</v>
      </c>
      <c r="H47" s="18">
        <f>наличие!I64</f>
        <v>0</v>
      </c>
      <c r="I47" s="220">
        <f>наличие!I65</f>
        <v>0</v>
      </c>
      <c r="J47" s="221"/>
    </row>
    <row r="48" spans="1:11" ht="13.5" customHeight="1" x14ac:dyDescent="0.25">
      <c r="A48" s="201" t="s">
        <v>9</v>
      </c>
      <c r="B48" s="202"/>
      <c r="C48" s="202"/>
      <c r="D48" s="18"/>
      <c r="E48" s="18"/>
      <c r="F48" s="18"/>
      <c r="G48" s="18"/>
      <c r="H48" s="53"/>
      <c r="I48" s="224"/>
      <c r="J48" s="225"/>
      <c r="K48" s="99"/>
    </row>
    <row r="49" spans="1:11" ht="13.5" customHeight="1" thickBot="1" x14ac:dyDescent="0.3">
      <c r="A49" s="203" t="s">
        <v>15</v>
      </c>
      <c r="B49" s="204"/>
      <c r="C49" s="204"/>
      <c r="D49" s="226"/>
      <c r="E49" s="226"/>
      <c r="F49" s="226"/>
      <c r="G49" s="226"/>
      <c r="H49" s="226"/>
      <c r="I49" s="226"/>
      <c r="J49" s="227"/>
      <c r="K49" s="99"/>
    </row>
    <row r="50" spans="1:11" ht="13.5" customHeight="1" x14ac:dyDescent="0.25">
      <c r="A50" s="13" t="s">
        <v>10</v>
      </c>
      <c r="B50" s="21" t="s">
        <v>11</v>
      </c>
      <c r="C50" s="21" t="s">
        <v>12</v>
      </c>
      <c r="D50" s="218" t="s">
        <v>13</v>
      </c>
      <c r="E50" s="218"/>
      <c r="F50" s="218"/>
      <c r="G50" s="218"/>
      <c r="H50" s="218"/>
      <c r="I50" s="218"/>
      <c r="J50" s="219"/>
      <c r="K50" s="99"/>
    </row>
    <row r="51" spans="1:11" ht="55.5" customHeight="1" x14ac:dyDescent="0.25">
      <c r="A51" s="222" t="str">
        <f>наличие!E66</f>
        <v xml:space="preserve">Трусы женские Слипы Цветы с горошком
</v>
      </c>
      <c r="B51" s="223"/>
      <c r="C51" s="18">
        <f>наличие!H66</f>
        <v>60</v>
      </c>
      <c r="D51" s="18">
        <f>наличие!G66</f>
        <v>42</v>
      </c>
      <c r="E51" s="18" t="str">
        <f>наличие!G67</f>
        <v>нет</v>
      </c>
      <c r="F51" s="18" t="str">
        <f>наличие!G68</f>
        <v>нет</v>
      </c>
      <c r="G51" s="18" t="str">
        <f>наличие!G69</f>
        <v>нет</v>
      </c>
      <c r="H51" s="18" t="str">
        <f>наличие!G70</f>
        <v>нет</v>
      </c>
      <c r="I51" s="220" t="str">
        <f>наличие!F71</f>
        <v>Итого</v>
      </c>
      <c r="J51" s="221"/>
    </row>
    <row r="52" spans="1:11" ht="13.5" customHeight="1" x14ac:dyDescent="0.25">
      <c r="A52" s="201" t="s">
        <v>8</v>
      </c>
      <c r="B52" s="202"/>
      <c r="C52" s="202"/>
      <c r="D52" s="18">
        <f>наличие!I66</f>
        <v>0</v>
      </c>
      <c r="E52" s="18">
        <f>наличие!I67</f>
        <v>0</v>
      </c>
      <c r="F52" s="18">
        <f>наличие!I68</f>
        <v>0</v>
      </c>
      <c r="G52" s="18">
        <f>наличие!I69</f>
        <v>0</v>
      </c>
      <c r="H52" s="18">
        <f>наличие!I70</f>
        <v>0</v>
      </c>
      <c r="I52" s="220">
        <f>наличие!I71</f>
        <v>0</v>
      </c>
      <c r="J52" s="221"/>
    </row>
    <row r="53" spans="1:11" ht="13.5" customHeight="1" x14ac:dyDescent="0.25">
      <c r="A53" s="201" t="s">
        <v>9</v>
      </c>
      <c r="B53" s="202"/>
      <c r="C53" s="202"/>
      <c r="D53" s="18"/>
      <c r="E53" s="18"/>
      <c r="F53" s="18"/>
      <c r="G53" s="18"/>
      <c r="H53" s="53"/>
      <c r="I53" s="224"/>
      <c r="J53" s="225"/>
      <c r="K53" s="99"/>
    </row>
    <row r="54" spans="1:11" ht="13.5" customHeight="1" thickBot="1" x14ac:dyDescent="0.3">
      <c r="A54" s="203" t="s">
        <v>15</v>
      </c>
      <c r="B54" s="204"/>
      <c r="C54" s="204"/>
      <c r="D54" s="226"/>
      <c r="E54" s="226"/>
      <c r="F54" s="226"/>
      <c r="G54" s="226"/>
      <c r="H54" s="226"/>
      <c r="I54" s="226"/>
      <c r="J54" s="227"/>
      <c r="K54" s="99"/>
    </row>
    <row r="55" spans="1:11" ht="13.5" customHeight="1" x14ac:dyDescent="0.25">
      <c r="A55" s="63" t="s">
        <v>10</v>
      </c>
      <c r="B55" s="14" t="s">
        <v>11</v>
      </c>
      <c r="C55" s="14" t="s">
        <v>12</v>
      </c>
      <c r="D55" s="228" t="s">
        <v>13</v>
      </c>
      <c r="E55" s="228"/>
      <c r="F55" s="228"/>
      <c r="G55" s="228"/>
      <c r="H55" s="228"/>
      <c r="I55" s="228"/>
      <c r="J55" s="61"/>
    </row>
    <row r="56" spans="1:11" ht="55.5" customHeight="1" x14ac:dyDescent="0.25">
      <c r="A56" s="222" t="str">
        <f>наличие!E72</f>
        <v xml:space="preserve">Трусы женские Слипы Мильфлер
</v>
      </c>
      <c r="B56" s="223"/>
      <c r="C56" s="18">
        <f>наличие!H66</f>
        <v>60</v>
      </c>
      <c r="D56" s="18" t="str">
        <f>наличие!G72</f>
        <v>нет</v>
      </c>
      <c r="E56" s="18" t="str">
        <f>наличие!G73</f>
        <v>нет</v>
      </c>
      <c r="F56" s="18">
        <f>наличие!G74</f>
        <v>46</v>
      </c>
      <c r="G56" s="18" t="str">
        <f>наличие!G75</f>
        <v>нет</v>
      </c>
      <c r="H56" s="18" t="str">
        <f>наличие!G76</f>
        <v>нет</v>
      </c>
      <c r="I56" s="220" t="str">
        <f>наличие!F77</f>
        <v>Итого</v>
      </c>
      <c r="J56" s="221"/>
    </row>
    <row r="57" spans="1:11" ht="13.5" customHeight="1" x14ac:dyDescent="0.25">
      <c r="A57" s="201" t="s">
        <v>8</v>
      </c>
      <c r="B57" s="202"/>
      <c r="C57" s="202"/>
      <c r="D57" s="18">
        <f>наличие!I72</f>
        <v>0</v>
      </c>
      <c r="E57" s="18">
        <f>наличие!I73</f>
        <v>0</v>
      </c>
      <c r="F57" s="18">
        <f>наличие!I74</f>
        <v>0</v>
      </c>
      <c r="G57" s="18">
        <f>наличие!I75</f>
        <v>0</v>
      </c>
      <c r="H57" s="18">
        <f>наличие!I76</f>
        <v>0</v>
      </c>
      <c r="I57" s="220">
        <f>наличие!I77</f>
        <v>0</v>
      </c>
      <c r="J57" s="221"/>
    </row>
    <row r="58" spans="1:11" ht="13.5" customHeight="1" x14ac:dyDescent="0.25">
      <c r="A58" s="201" t="s">
        <v>9</v>
      </c>
      <c r="B58" s="202"/>
      <c r="C58" s="202"/>
      <c r="D58" s="18"/>
      <c r="E58" s="18"/>
      <c r="F58" s="18"/>
      <c r="G58" s="18"/>
      <c r="H58" s="53"/>
      <c r="I58" s="224"/>
      <c r="J58" s="225"/>
      <c r="K58" s="99"/>
    </row>
    <row r="59" spans="1:11" ht="13.5" customHeight="1" thickBot="1" x14ac:dyDescent="0.3">
      <c r="A59" s="203" t="s">
        <v>15</v>
      </c>
      <c r="B59" s="204"/>
      <c r="C59" s="204"/>
      <c r="D59" s="226"/>
      <c r="E59" s="226"/>
      <c r="F59" s="226"/>
      <c r="G59" s="226"/>
      <c r="H59" s="226"/>
      <c r="I59" s="226"/>
      <c r="J59" s="227"/>
      <c r="K59" s="99"/>
    </row>
    <row r="60" spans="1:11" ht="21" customHeight="1" thickBot="1" x14ac:dyDescent="0.3">
      <c r="A60" s="208" t="str">
        <f>наличие!A79</f>
        <v>МАКСИ "Линда" с кружевной вставкой</v>
      </c>
      <c r="B60" s="208"/>
      <c r="C60" s="208"/>
      <c r="D60" s="208"/>
      <c r="E60" s="208"/>
      <c r="F60" s="208"/>
      <c r="G60" s="208"/>
      <c r="H60" s="208"/>
      <c r="I60" s="208"/>
      <c r="J60" s="208"/>
      <c r="K60" s="92"/>
    </row>
    <row r="61" spans="1:11" s="3" customFormat="1" ht="13.5" customHeight="1" x14ac:dyDescent="0.3">
      <c r="A61" s="229" t="s">
        <v>10</v>
      </c>
      <c r="B61" s="218"/>
      <c r="C61" s="21" t="s">
        <v>12</v>
      </c>
      <c r="D61" s="218" t="s">
        <v>13</v>
      </c>
      <c r="E61" s="218"/>
      <c r="F61" s="218"/>
      <c r="G61" s="218"/>
      <c r="H61" s="218"/>
      <c r="I61" s="218"/>
      <c r="J61" s="219"/>
      <c r="K61" s="99"/>
    </row>
    <row r="62" spans="1:11" s="3" customFormat="1" ht="52.5" customHeight="1" x14ac:dyDescent="0.3">
      <c r="A62" s="222" t="str">
        <f>наличие!E80</f>
        <v>Трусы женские Макси Линда                          розовый</v>
      </c>
      <c r="B62" s="223"/>
      <c r="C62" s="18">
        <f>наличие!H80</f>
        <v>100</v>
      </c>
      <c r="D62" s="18">
        <f>наличие!G80</f>
        <v>46</v>
      </c>
      <c r="E62" s="18" t="str">
        <f>наличие!G81</f>
        <v>нет</v>
      </c>
      <c r="F62" s="18" t="str">
        <f>наличие!G82</f>
        <v>нет</v>
      </c>
      <c r="G62" s="18" t="str">
        <f>наличие!G83</f>
        <v>нет</v>
      </c>
      <c r="H62" s="18" t="str">
        <f>наличие!G84</f>
        <v>нет</v>
      </c>
      <c r="I62" s="18" t="str">
        <f>наличие!G85</f>
        <v>нет</v>
      </c>
      <c r="J62" s="54" t="str">
        <f>наличие!F86</f>
        <v>Итого</v>
      </c>
      <c r="K62" s="20"/>
    </row>
    <row r="63" spans="1:11" s="3" customFormat="1" ht="13.5" customHeight="1" x14ac:dyDescent="0.3">
      <c r="A63" s="201" t="s">
        <v>8</v>
      </c>
      <c r="B63" s="202"/>
      <c r="C63" s="202"/>
      <c r="D63" s="18">
        <f>наличие!I80</f>
        <v>0</v>
      </c>
      <c r="E63" s="18">
        <f>наличие!I81</f>
        <v>0</v>
      </c>
      <c r="F63" s="18">
        <f>наличие!I82</f>
        <v>0</v>
      </c>
      <c r="G63" s="18">
        <f>наличие!I83</f>
        <v>0</v>
      </c>
      <c r="H63" s="18">
        <f>наличие!I84</f>
        <v>0</v>
      </c>
      <c r="I63" s="18">
        <f>наличие!I85</f>
        <v>0</v>
      </c>
      <c r="J63" s="54">
        <f>наличие!I86</f>
        <v>0</v>
      </c>
      <c r="K63" s="20"/>
    </row>
    <row r="64" spans="1:11" s="3" customFormat="1" ht="13.5" customHeight="1" x14ac:dyDescent="0.3">
      <c r="A64" s="201" t="s">
        <v>9</v>
      </c>
      <c r="B64" s="202"/>
      <c r="C64" s="202"/>
      <c r="D64" s="18"/>
      <c r="E64" s="18"/>
      <c r="F64" s="18"/>
      <c r="G64" s="18"/>
      <c r="H64" s="18"/>
      <c r="I64" s="18"/>
      <c r="J64" s="54"/>
      <c r="K64" s="20"/>
    </row>
    <row r="65" spans="1:12" s="3" customFormat="1" ht="13.5" customHeight="1" thickBot="1" x14ac:dyDescent="0.35">
      <c r="A65" s="203" t="s">
        <v>15</v>
      </c>
      <c r="B65" s="204"/>
      <c r="C65" s="204"/>
      <c r="D65" s="226"/>
      <c r="E65" s="226"/>
      <c r="F65" s="226"/>
      <c r="G65" s="226"/>
      <c r="H65" s="226"/>
      <c r="I65" s="226"/>
      <c r="J65" s="227"/>
      <c r="K65" s="99"/>
    </row>
    <row r="66" spans="1:12" ht="21" customHeight="1" thickBot="1" x14ac:dyDescent="0.3">
      <c r="A66" s="208" t="str">
        <f>наличие!A88</f>
        <v>Слипы "Бажена" с эластичным кружевом по линии талии 35мм</v>
      </c>
      <c r="B66" s="208"/>
      <c r="C66" s="208"/>
      <c r="D66" s="208"/>
      <c r="E66" s="208"/>
      <c r="F66" s="208"/>
      <c r="G66" s="208"/>
      <c r="H66" s="208"/>
      <c r="I66" s="208"/>
      <c r="J66" s="208"/>
      <c r="K66" s="92"/>
    </row>
    <row r="67" spans="1:12" s="3" customFormat="1" ht="13.5" customHeight="1" x14ac:dyDescent="0.3">
      <c r="A67" s="229" t="s">
        <v>10</v>
      </c>
      <c r="B67" s="218"/>
      <c r="C67" s="21" t="s">
        <v>12</v>
      </c>
      <c r="D67" s="218" t="s">
        <v>13</v>
      </c>
      <c r="E67" s="218"/>
      <c r="F67" s="218"/>
      <c r="G67" s="218"/>
      <c r="H67" s="218"/>
      <c r="I67" s="218"/>
      <c r="J67" s="219"/>
      <c r="K67" s="99"/>
    </row>
    <row r="68" spans="1:12" s="3" customFormat="1" ht="52.5" customHeight="1" x14ac:dyDescent="0.3">
      <c r="A68" s="222" t="str">
        <f>наличие!E89</f>
        <v>Трусы женские  Слипы "Бажена"                          индиго</v>
      </c>
      <c r="B68" s="223"/>
      <c r="C68" s="18">
        <f>наличие!H89</f>
        <v>60</v>
      </c>
      <c r="D68" s="18" t="str">
        <f>наличие!G89</f>
        <v>нет</v>
      </c>
      <c r="E68" s="18" t="str">
        <f>наличие!G90</f>
        <v>нет</v>
      </c>
      <c r="F68" s="18" t="str">
        <f>наличие!G91</f>
        <v>нет</v>
      </c>
      <c r="G68" s="18" t="str">
        <f>наличие!G92</f>
        <v>нет</v>
      </c>
      <c r="H68" s="18">
        <f>наличие!G93</f>
        <v>50</v>
      </c>
      <c r="I68" s="18" t="str">
        <f>наличие!G94</f>
        <v>нет</v>
      </c>
      <c r="J68" s="54" t="str">
        <f>наличие!F95</f>
        <v>Итого</v>
      </c>
      <c r="K68" s="20"/>
    </row>
    <row r="69" spans="1:12" s="3" customFormat="1" ht="13.5" customHeight="1" x14ac:dyDescent="0.3">
      <c r="A69" s="201" t="s">
        <v>8</v>
      </c>
      <c r="B69" s="202"/>
      <c r="C69" s="202"/>
      <c r="D69" s="18">
        <f>наличие!I89</f>
        <v>0</v>
      </c>
      <c r="E69" s="18">
        <f>наличие!I90</f>
        <v>0</v>
      </c>
      <c r="F69" s="18">
        <f>наличие!I91</f>
        <v>0</v>
      </c>
      <c r="G69" s="18">
        <f>наличие!I92</f>
        <v>0</v>
      </c>
      <c r="H69" s="18">
        <f>наличие!I93</f>
        <v>0</v>
      </c>
      <c r="I69" s="18">
        <f>наличие!I94</f>
        <v>0</v>
      </c>
      <c r="J69" s="54">
        <f>наличие!I95</f>
        <v>0</v>
      </c>
      <c r="K69" s="20"/>
    </row>
    <row r="70" spans="1:12" s="3" customFormat="1" ht="13.5" customHeight="1" x14ac:dyDescent="0.3">
      <c r="A70" s="201" t="s">
        <v>9</v>
      </c>
      <c r="B70" s="202"/>
      <c r="C70" s="202"/>
      <c r="D70" s="18"/>
      <c r="E70" s="18"/>
      <c r="F70" s="18"/>
      <c r="G70" s="18"/>
      <c r="H70" s="18"/>
      <c r="I70" s="18"/>
      <c r="J70" s="54"/>
      <c r="K70" s="20"/>
    </row>
    <row r="71" spans="1:12" s="3" customFormat="1" ht="13.5" customHeight="1" thickBot="1" x14ac:dyDescent="0.35">
      <c r="A71" s="203" t="s">
        <v>15</v>
      </c>
      <c r="B71" s="204"/>
      <c r="C71" s="204"/>
      <c r="D71" s="226"/>
      <c r="E71" s="226"/>
      <c r="F71" s="226"/>
      <c r="G71" s="226"/>
      <c r="H71" s="226"/>
      <c r="I71" s="226"/>
      <c r="J71" s="227"/>
      <c r="K71" s="99"/>
    </row>
    <row r="72" spans="1:12" ht="21" customHeight="1" thickBot="1" x14ac:dyDescent="0.3">
      <c r="A72" s="208" t="str">
        <f>наличие!A97</f>
        <v>Слипы "Аманда" с эластичным кружевом по линии талии</v>
      </c>
      <c r="B72" s="208"/>
      <c r="C72" s="208"/>
      <c r="D72" s="208"/>
      <c r="E72" s="208"/>
      <c r="F72" s="208"/>
      <c r="G72" s="208"/>
      <c r="H72" s="208"/>
      <c r="I72" s="208"/>
      <c r="J72" s="208"/>
      <c r="K72" s="92"/>
    </row>
    <row r="73" spans="1:12" s="3" customFormat="1" ht="13.5" customHeight="1" x14ac:dyDescent="0.3">
      <c r="A73" s="209" t="s">
        <v>10</v>
      </c>
      <c r="B73" s="210"/>
      <c r="C73" s="21" t="s">
        <v>12</v>
      </c>
      <c r="D73" s="211" t="s">
        <v>13</v>
      </c>
      <c r="E73" s="212"/>
      <c r="F73" s="212"/>
      <c r="G73" s="212"/>
      <c r="H73" s="212"/>
      <c r="I73" s="212"/>
      <c r="J73" s="212"/>
      <c r="K73" s="212"/>
      <c r="L73" s="213"/>
    </row>
    <row r="74" spans="1:12" s="3" customFormat="1" ht="48" customHeight="1" x14ac:dyDescent="0.3">
      <c r="A74" s="199" t="str">
        <f>наличие!E98</f>
        <v>Трусы женские  Слипы "Аманда"                          белый</v>
      </c>
      <c r="B74" s="200"/>
      <c r="C74" s="18">
        <f>наличие!H98</f>
        <v>60</v>
      </c>
      <c r="D74" s="18" t="str">
        <f>наличие!G98</f>
        <v>нет</v>
      </c>
      <c r="E74" s="18" t="str">
        <f>наличие!G99</f>
        <v>нет</v>
      </c>
      <c r="F74" s="18">
        <f>наличие!G100</f>
        <v>46</v>
      </c>
      <c r="G74" s="18" t="str">
        <f>наличие!G101</f>
        <v>нет</v>
      </c>
      <c r="H74" s="18" t="str">
        <f>наличие!G102</f>
        <v>нет</v>
      </c>
      <c r="I74" s="18">
        <f>наличие!G103</f>
        <v>52</v>
      </c>
      <c r="J74" s="18">
        <f>наличие!G104</f>
        <v>54</v>
      </c>
      <c r="K74" s="18" t="str">
        <f>наличие!G105</f>
        <v>нет</v>
      </c>
      <c r="L74" s="54" t="str">
        <f>наличие!F106</f>
        <v>Итого</v>
      </c>
    </row>
    <row r="75" spans="1:12" s="3" customFormat="1" ht="13.5" customHeight="1" x14ac:dyDescent="0.3">
      <c r="A75" s="201" t="s">
        <v>8</v>
      </c>
      <c r="B75" s="202"/>
      <c r="C75" s="202"/>
      <c r="D75" s="18">
        <f>наличие!I98</f>
        <v>0</v>
      </c>
      <c r="E75" s="18">
        <f>наличие!I99</f>
        <v>0</v>
      </c>
      <c r="F75" s="18">
        <f>наличие!I100</f>
        <v>0</v>
      </c>
      <c r="G75" s="18">
        <f>наличие!I101</f>
        <v>0</v>
      </c>
      <c r="H75" s="18">
        <f>наличие!I102</f>
        <v>0</v>
      </c>
      <c r="I75" s="18">
        <f>наличие!I103</f>
        <v>0</v>
      </c>
      <c r="J75" s="18">
        <f>наличие!I104</f>
        <v>0</v>
      </c>
      <c r="K75" s="18">
        <f>наличие!I105</f>
        <v>0</v>
      </c>
      <c r="L75" s="54">
        <f>наличие!I106</f>
        <v>0</v>
      </c>
    </row>
    <row r="76" spans="1:12" s="3" customFormat="1" ht="13.5" customHeight="1" x14ac:dyDescent="0.3">
      <c r="A76" s="201" t="s">
        <v>9</v>
      </c>
      <c r="B76" s="202"/>
      <c r="C76" s="202"/>
      <c r="D76" s="18"/>
      <c r="E76" s="18"/>
      <c r="F76" s="18"/>
      <c r="G76" s="18"/>
      <c r="H76" s="18"/>
      <c r="I76" s="18"/>
      <c r="J76" s="19"/>
      <c r="K76" s="57"/>
      <c r="L76" s="58"/>
    </row>
    <row r="77" spans="1:12" s="3" customFormat="1" ht="13.5" customHeight="1" thickBot="1" x14ac:dyDescent="0.35">
      <c r="A77" s="203" t="s">
        <v>15</v>
      </c>
      <c r="B77" s="204"/>
      <c r="C77" s="204"/>
      <c r="D77" s="205"/>
      <c r="E77" s="206"/>
      <c r="F77" s="206"/>
      <c r="G77" s="206"/>
      <c r="H77" s="206"/>
      <c r="I77" s="206"/>
      <c r="J77" s="206"/>
      <c r="K77" s="206"/>
      <c r="L77" s="207"/>
    </row>
    <row r="78" spans="1:12" s="3" customFormat="1" ht="13.5" customHeight="1" x14ac:dyDescent="0.3">
      <c r="A78" s="209" t="s">
        <v>10</v>
      </c>
      <c r="B78" s="210"/>
      <c r="C78" s="21" t="s">
        <v>12</v>
      </c>
      <c r="D78" s="211" t="s">
        <v>13</v>
      </c>
      <c r="E78" s="212"/>
      <c r="F78" s="212"/>
      <c r="G78" s="212"/>
      <c r="H78" s="212"/>
      <c r="I78" s="212"/>
      <c r="J78" s="212"/>
      <c r="K78" s="212"/>
      <c r="L78" s="213"/>
    </row>
    <row r="79" spans="1:12" s="3" customFormat="1" ht="48" customHeight="1" x14ac:dyDescent="0.3">
      <c r="A79" s="199" t="str">
        <f>наличие!E107</f>
        <v>Трусы женские  Слипы "Аманда"                          черный</v>
      </c>
      <c r="B79" s="200"/>
      <c r="C79" s="18">
        <f>наличие!H107</f>
        <v>60</v>
      </c>
      <c r="D79" s="18">
        <f>наличие!G107</f>
        <v>42</v>
      </c>
      <c r="E79" s="18" t="str">
        <f>наличие!G108</f>
        <v>нет</v>
      </c>
      <c r="F79" s="18">
        <f>наличие!G109</f>
        <v>46</v>
      </c>
      <c r="G79" s="18" t="str">
        <f>наличие!G110</f>
        <v>нет</v>
      </c>
      <c r="H79" s="18">
        <f>наличие!G111</f>
        <v>50</v>
      </c>
      <c r="I79" s="18" t="str">
        <f>наличие!G112</f>
        <v>нет</v>
      </c>
      <c r="J79" s="18">
        <f>наличие!G113</f>
        <v>54</v>
      </c>
      <c r="K79" s="18">
        <f>наличие!G114</f>
        <v>56</v>
      </c>
      <c r="L79" s="54" t="str">
        <f>наличие!F115</f>
        <v>Итого</v>
      </c>
    </row>
    <row r="80" spans="1:12" s="3" customFormat="1" ht="13.5" customHeight="1" x14ac:dyDescent="0.3">
      <c r="A80" s="201" t="s">
        <v>8</v>
      </c>
      <c r="B80" s="202"/>
      <c r="C80" s="202"/>
      <c r="D80" s="18">
        <f>наличие!I107</f>
        <v>0</v>
      </c>
      <c r="E80" s="18">
        <f>наличие!I108</f>
        <v>0</v>
      </c>
      <c r="F80" s="18">
        <f>наличие!I109</f>
        <v>0</v>
      </c>
      <c r="G80" s="18">
        <f>наличие!I110</f>
        <v>0</v>
      </c>
      <c r="H80" s="18">
        <f>наличие!I111</f>
        <v>0</v>
      </c>
      <c r="I80" s="18">
        <f>наличие!I112</f>
        <v>0</v>
      </c>
      <c r="J80" s="18">
        <f>наличие!I113</f>
        <v>0</v>
      </c>
      <c r="K80" s="18">
        <f>наличие!I114</f>
        <v>0</v>
      </c>
      <c r="L80" s="54">
        <f>наличие!I115</f>
        <v>0</v>
      </c>
    </row>
    <row r="81" spans="1:12" s="3" customFormat="1" ht="13.5" customHeight="1" x14ac:dyDescent="0.3">
      <c r="A81" s="201" t="s">
        <v>9</v>
      </c>
      <c r="B81" s="202"/>
      <c r="C81" s="202"/>
      <c r="D81" s="18"/>
      <c r="E81" s="18"/>
      <c r="F81" s="18"/>
      <c r="G81" s="18"/>
      <c r="H81" s="18"/>
      <c r="I81" s="18"/>
      <c r="J81" s="19"/>
      <c r="K81" s="57"/>
      <c r="L81" s="58"/>
    </row>
    <row r="82" spans="1:12" s="3" customFormat="1" ht="13.5" customHeight="1" thickBot="1" x14ac:dyDescent="0.35">
      <c r="A82" s="203" t="s">
        <v>15</v>
      </c>
      <c r="B82" s="204"/>
      <c r="C82" s="204"/>
      <c r="D82" s="205"/>
      <c r="E82" s="206"/>
      <c r="F82" s="206"/>
      <c r="G82" s="206"/>
      <c r="H82" s="206"/>
      <c r="I82" s="206"/>
      <c r="J82" s="206"/>
      <c r="K82" s="206"/>
      <c r="L82" s="207"/>
    </row>
    <row r="83" spans="1:12" s="3" customFormat="1" ht="13.5" customHeight="1" x14ac:dyDescent="0.3">
      <c r="A83" s="209" t="s">
        <v>10</v>
      </c>
      <c r="B83" s="210"/>
      <c r="C83" s="21" t="s">
        <v>12</v>
      </c>
      <c r="D83" s="211" t="s">
        <v>13</v>
      </c>
      <c r="E83" s="212"/>
      <c r="F83" s="212"/>
      <c r="G83" s="212"/>
      <c r="H83" s="212"/>
      <c r="I83" s="212"/>
      <c r="J83" s="212"/>
      <c r="K83" s="212"/>
      <c r="L83" s="213"/>
    </row>
    <row r="84" spans="1:12" s="3" customFormat="1" ht="48" customHeight="1" x14ac:dyDescent="0.3">
      <c r="A84" s="199" t="str">
        <f>наличие!E116</f>
        <v>Трусы женские  Слипы "Аманда"                          бежевый</v>
      </c>
      <c r="B84" s="200"/>
      <c r="C84" s="18">
        <f>наличие!H116</f>
        <v>60</v>
      </c>
      <c r="D84" s="18">
        <f>наличие!G116</f>
        <v>42</v>
      </c>
      <c r="E84" s="18" t="str">
        <f>наличие!G117</f>
        <v>нет</v>
      </c>
      <c r="F84" s="18" t="str">
        <f>наличие!G118</f>
        <v>нет</v>
      </c>
      <c r="G84" s="18" t="str">
        <f>наличие!G119</f>
        <v>нет</v>
      </c>
      <c r="H84" s="18" t="str">
        <f>наличие!G120</f>
        <v>нет</v>
      </c>
      <c r="I84" s="18" t="str">
        <f>наличие!G121</f>
        <v>нет</v>
      </c>
      <c r="J84" s="18" t="str">
        <f>наличие!G122</f>
        <v>нет</v>
      </c>
      <c r="K84" s="18" t="str">
        <f>наличие!G123</f>
        <v>нет</v>
      </c>
      <c r="L84" s="54" t="str">
        <f>наличие!F124</f>
        <v>Итого</v>
      </c>
    </row>
    <row r="85" spans="1:12" s="3" customFormat="1" ht="13.5" customHeight="1" x14ac:dyDescent="0.3">
      <c r="A85" s="201" t="s">
        <v>8</v>
      </c>
      <c r="B85" s="202"/>
      <c r="C85" s="202"/>
      <c r="D85" s="18">
        <f>наличие!I116</f>
        <v>0</v>
      </c>
      <c r="E85" s="18">
        <f>наличие!I117</f>
        <v>0</v>
      </c>
      <c r="F85" s="18">
        <f>наличие!I118</f>
        <v>0</v>
      </c>
      <c r="G85" s="18">
        <f>наличие!I119</f>
        <v>0</v>
      </c>
      <c r="H85" s="18">
        <f>наличие!I120</f>
        <v>0</v>
      </c>
      <c r="I85" s="18">
        <f>наличие!I121</f>
        <v>0</v>
      </c>
      <c r="J85" s="18">
        <f>наличие!I122</f>
        <v>0</v>
      </c>
      <c r="K85" s="18">
        <f>наличие!I123</f>
        <v>0</v>
      </c>
      <c r="L85" s="54">
        <f>наличие!I124</f>
        <v>0</v>
      </c>
    </row>
    <row r="86" spans="1:12" s="3" customFormat="1" ht="13.5" customHeight="1" x14ac:dyDescent="0.3">
      <c r="A86" s="201" t="s">
        <v>9</v>
      </c>
      <c r="B86" s="202"/>
      <c r="C86" s="202"/>
      <c r="D86" s="18"/>
      <c r="E86" s="18"/>
      <c r="F86" s="18"/>
      <c r="G86" s="18"/>
      <c r="H86" s="18"/>
      <c r="I86" s="18"/>
      <c r="J86" s="19"/>
      <c r="K86" s="57"/>
      <c r="L86" s="58"/>
    </row>
    <row r="87" spans="1:12" s="3" customFormat="1" ht="13.5" customHeight="1" thickBot="1" x14ac:dyDescent="0.35">
      <c r="A87" s="203" t="s">
        <v>15</v>
      </c>
      <c r="B87" s="204"/>
      <c r="C87" s="204"/>
      <c r="D87" s="205"/>
      <c r="E87" s="206"/>
      <c r="F87" s="206"/>
      <c r="G87" s="206"/>
      <c r="H87" s="206"/>
      <c r="I87" s="206"/>
      <c r="J87" s="206"/>
      <c r="K87" s="206"/>
      <c r="L87" s="207"/>
    </row>
    <row r="88" spans="1:12" s="3" customFormat="1" ht="13.5" customHeight="1" x14ac:dyDescent="0.3">
      <c r="A88" s="194" t="s">
        <v>10</v>
      </c>
      <c r="B88" s="195"/>
      <c r="C88" s="14" t="s">
        <v>12</v>
      </c>
      <c r="D88" s="196" t="s">
        <v>13</v>
      </c>
      <c r="E88" s="197"/>
      <c r="F88" s="197"/>
      <c r="G88" s="197"/>
      <c r="H88" s="197"/>
      <c r="I88" s="197"/>
      <c r="J88" s="197"/>
      <c r="K88" s="197"/>
      <c r="L88" s="198"/>
    </row>
    <row r="89" spans="1:12" s="3" customFormat="1" ht="48" customHeight="1" x14ac:dyDescent="0.3">
      <c r="A89" s="199" t="str">
        <f>наличие!E125</f>
        <v>Трусы женские  Слипы "Аманда"                          индиго</v>
      </c>
      <c r="B89" s="200"/>
      <c r="C89" s="18">
        <f>наличие!H125</f>
        <v>60</v>
      </c>
      <c r="D89" s="18">
        <f>наличие!G125</f>
        <v>42</v>
      </c>
      <c r="E89" s="18" t="str">
        <f>наличие!G126</f>
        <v>нет</v>
      </c>
      <c r="F89" s="18" t="str">
        <f>наличие!G127</f>
        <v>нет</v>
      </c>
      <c r="G89" s="18" t="str">
        <f>наличие!G128</f>
        <v>нет</v>
      </c>
      <c r="H89" s="18" t="str">
        <f>наличие!G129</f>
        <v>нет</v>
      </c>
      <c r="I89" s="18" t="str">
        <f>наличие!G130</f>
        <v>нет</v>
      </c>
      <c r="J89" s="18" t="str">
        <f>наличие!G131</f>
        <v>нет</v>
      </c>
      <c r="K89" s="18" t="str">
        <f>наличие!G132</f>
        <v>нет</v>
      </c>
      <c r="L89" s="54" t="str">
        <f>наличие!F133</f>
        <v>Итого</v>
      </c>
    </row>
    <row r="90" spans="1:12" s="3" customFormat="1" ht="13.5" customHeight="1" x14ac:dyDescent="0.3">
      <c r="A90" s="201" t="s">
        <v>8</v>
      </c>
      <c r="B90" s="202"/>
      <c r="C90" s="202"/>
      <c r="D90" s="18">
        <f>наличие!I125</f>
        <v>0</v>
      </c>
      <c r="E90" s="18">
        <f>наличие!I126</f>
        <v>0</v>
      </c>
      <c r="F90" s="18">
        <f>наличие!I127</f>
        <v>0</v>
      </c>
      <c r="G90" s="18">
        <f>наличие!I128</f>
        <v>0</v>
      </c>
      <c r="H90" s="18">
        <f>наличие!I129</f>
        <v>0</v>
      </c>
      <c r="I90" s="18">
        <f>наличие!I130</f>
        <v>0</v>
      </c>
      <c r="J90" s="18">
        <f>наличие!I131</f>
        <v>0</v>
      </c>
      <c r="K90" s="18">
        <f>наличие!I132</f>
        <v>0</v>
      </c>
      <c r="L90" s="54">
        <f>наличие!I133</f>
        <v>0</v>
      </c>
    </row>
    <row r="91" spans="1:12" s="3" customFormat="1" ht="13.5" customHeight="1" x14ac:dyDescent="0.3">
      <c r="A91" s="201" t="s">
        <v>9</v>
      </c>
      <c r="B91" s="202"/>
      <c r="C91" s="202"/>
      <c r="D91" s="18"/>
      <c r="E91" s="18"/>
      <c r="F91" s="18"/>
      <c r="G91" s="18"/>
      <c r="H91" s="18"/>
      <c r="I91" s="18"/>
      <c r="J91" s="19"/>
      <c r="K91" s="57"/>
      <c r="L91" s="58"/>
    </row>
    <row r="92" spans="1:12" s="3" customFormat="1" ht="13.5" customHeight="1" thickBot="1" x14ac:dyDescent="0.35">
      <c r="A92" s="203" t="s">
        <v>15</v>
      </c>
      <c r="B92" s="204"/>
      <c r="C92" s="204"/>
      <c r="D92" s="205"/>
      <c r="E92" s="206"/>
      <c r="F92" s="206"/>
      <c r="G92" s="206"/>
      <c r="H92" s="206"/>
      <c r="I92" s="206"/>
      <c r="J92" s="206"/>
      <c r="K92" s="206"/>
      <c r="L92" s="207"/>
    </row>
    <row r="93" spans="1:12" ht="21" customHeight="1" thickBot="1" x14ac:dyDescent="0.3">
      <c r="A93" s="208" t="str">
        <f>наличие!A135</f>
        <v>Слипы "Нинель"</v>
      </c>
      <c r="B93" s="208"/>
      <c r="C93" s="208"/>
      <c r="D93" s="208"/>
      <c r="E93" s="208"/>
      <c r="F93" s="208"/>
      <c r="G93" s="208"/>
      <c r="H93" s="208"/>
      <c r="I93" s="208"/>
      <c r="J93" s="208"/>
      <c r="K93" s="92"/>
    </row>
    <row r="94" spans="1:12" s="3" customFormat="1" ht="13.5" customHeight="1" x14ac:dyDescent="0.3">
      <c r="A94" s="209" t="s">
        <v>10</v>
      </c>
      <c r="B94" s="210"/>
      <c r="C94" s="21" t="s">
        <v>12</v>
      </c>
      <c r="D94" s="211" t="s">
        <v>13</v>
      </c>
      <c r="E94" s="212"/>
      <c r="F94" s="212"/>
      <c r="G94" s="212"/>
      <c r="H94" s="212"/>
      <c r="I94" s="212"/>
      <c r="J94" s="212"/>
      <c r="K94" s="212"/>
      <c r="L94" s="213"/>
    </row>
    <row r="95" spans="1:12" s="3" customFormat="1" ht="48" customHeight="1" x14ac:dyDescent="0.3">
      <c r="A95" s="199" t="str">
        <f>наличие!E136</f>
        <v>Трусы женские  Слипы "Нинель"                          белый</v>
      </c>
      <c r="B95" s="200"/>
      <c r="C95" s="18">
        <f>наличие!H136</f>
        <v>100</v>
      </c>
      <c r="D95" s="18">
        <f>наличие!G136</f>
        <v>42</v>
      </c>
      <c r="E95" s="18">
        <f>наличие!G137</f>
        <v>44</v>
      </c>
      <c r="F95" s="18" t="str">
        <f>наличие!G138</f>
        <v>нет</v>
      </c>
      <c r="G95" s="18" t="str">
        <f>наличие!G139</f>
        <v>нет</v>
      </c>
      <c r="H95" s="18" t="str">
        <f>наличие!G140</f>
        <v>нет</v>
      </c>
      <c r="I95" s="18" t="str">
        <f>наличие!G141</f>
        <v>нет</v>
      </c>
      <c r="J95" s="18" t="str">
        <f>наличие!G142</f>
        <v>нет</v>
      </c>
      <c r="K95" s="18" t="str">
        <f>наличие!G143</f>
        <v>нет</v>
      </c>
      <c r="L95" s="54" t="str">
        <f>наличие!F144</f>
        <v>Итого</v>
      </c>
    </row>
    <row r="96" spans="1:12" s="3" customFormat="1" ht="13.5" customHeight="1" x14ac:dyDescent="0.3">
      <c r="A96" s="201" t="s">
        <v>8</v>
      </c>
      <c r="B96" s="202"/>
      <c r="C96" s="202"/>
      <c r="D96" s="18">
        <f>наличие!I136</f>
        <v>0</v>
      </c>
      <c r="E96" s="18">
        <f>наличие!I137</f>
        <v>0</v>
      </c>
      <c r="F96" s="18">
        <f>наличие!I138</f>
        <v>0</v>
      </c>
      <c r="G96" s="18">
        <f>наличие!I139</f>
        <v>0</v>
      </c>
      <c r="H96" s="18">
        <f>наличие!I140</f>
        <v>0</v>
      </c>
      <c r="I96" s="18">
        <f>наличие!I141</f>
        <v>0</v>
      </c>
      <c r="J96" s="18">
        <f>наличие!I142</f>
        <v>0</v>
      </c>
      <c r="K96" s="18">
        <f>наличие!I143</f>
        <v>0</v>
      </c>
      <c r="L96" s="54">
        <f>наличие!I144</f>
        <v>0</v>
      </c>
    </row>
    <row r="97" spans="1:12" s="3" customFormat="1" ht="13.5" customHeight="1" x14ac:dyDescent="0.3">
      <c r="A97" s="201" t="s">
        <v>9</v>
      </c>
      <c r="B97" s="202"/>
      <c r="C97" s="202"/>
      <c r="D97" s="18"/>
      <c r="E97" s="18"/>
      <c r="F97" s="18"/>
      <c r="G97" s="18"/>
      <c r="H97" s="18"/>
      <c r="I97" s="18"/>
      <c r="J97" s="19"/>
      <c r="K97" s="57"/>
      <c r="L97" s="58"/>
    </row>
    <row r="98" spans="1:12" s="3" customFormat="1" ht="13.5" customHeight="1" thickBot="1" x14ac:dyDescent="0.35">
      <c r="A98" s="203" t="s">
        <v>15</v>
      </c>
      <c r="B98" s="204"/>
      <c r="C98" s="204"/>
      <c r="D98" s="205"/>
      <c r="E98" s="206"/>
      <c r="F98" s="206"/>
      <c r="G98" s="206"/>
      <c r="H98" s="206"/>
      <c r="I98" s="206"/>
      <c r="J98" s="206"/>
      <c r="K98" s="206"/>
      <c r="L98" s="207"/>
    </row>
    <row r="99" spans="1:12" s="3" customFormat="1" ht="13.5" customHeight="1" x14ac:dyDescent="0.3">
      <c r="A99" s="209" t="s">
        <v>10</v>
      </c>
      <c r="B99" s="210"/>
      <c r="C99" s="21" t="s">
        <v>12</v>
      </c>
      <c r="D99" s="211" t="s">
        <v>13</v>
      </c>
      <c r="E99" s="212"/>
      <c r="F99" s="212"/>
      <c r="G99" s="212"/>
      <c r="H99" s="212"/>
      <c r="I99" s="212"/>
      <c r="J99" s="212"/>
      <c r="K99" s="212"/>
      <c r="L99" s="213"/>
    </row>
    <row r="100" spans="1:12" s="3" customFormat="1" ht="48" customHeight="1" x14ac:dyDescent="0.3">
      <c r="A100" s="199" t="str">
        <f>наличие!E145</f>
        <v>Трусы женские  Слипы "Нинель"                          черный</v>
      </c>
      <c r="B100" s="200"/>
      <c r="C100" s="18">
        <f>наличие!H145</f>
        <v>100</v>
      </c>
      <c r="D100" s="18" t="str">
        <f>наличие!G145</f>
        <v>нет</v>
      </c>
      <c r="E100" s="18" t="str">
        <f>наличие!G146</f>
        <v>нет</v>
      </c>
      <c r="F100" s="18" t="str">
        <f>наличие!G147</f>
        <v>нет</v>
      </c>
      <c r="G100" s="18" t="str">
        <f>наличие!G148</f>
        <v>нет</v>
      </c>
      <c r="H100" s="18">
        <f>наличие!G149</f>
        <v>50</v>
      </c>
      <c r="I100" s="18" t="str">
        <f>наличие!G150</f>
        <v>нет</v>
      </c>
      <c r="J100" s="18" t="str">
        <f>наличие!G151</f>
        <v>нет</v>
      </c>
      <c r="K100" s="18" t="str">
        <f>наличие!G152</f>
        <v>нет</v>
      </c>
      <c r="L100" s="54" t="str">
        <f>наличие!F153</f>
        <v>Итого</v>
      </c>
    </row>
    <row r="101" spans="1:12" s="3" customFormat="1" ht="13.5" customHeight="1" x14ac:dyDescent="0.3">
      <c r="A101" s="201" t="s">
        <v>8</v>
      </c>
      <c r="B101" s="202"/>
      <c r="C101" s="202"/>
      <c r="D101" s="18">
        <f>наличие!I145</f>
        <v>0</v>
      </c>
      <c r="E101" s="18">
        <f>наличие!I146</f>
        <v>0</v>
      </c>
      <c r="F101" s="18">
        <f>наличие!I147</f>
        <v>0</v>
      </c>
      <c r="G101" s="18">
        <f>наличие!I148</f>
        <v>0</v>
      </c>
      <c r="H101" s="18">
        <f>наличие!I149</f>
        <v>0</v>
      </c>
      <c r="I101" s="18">
        <f>наличие!I150</f>
        <v>0</v>
      </c>
      <c r="J101" s="18">
        <f>наличие!I151</f>
        <v>0</v>
      </c>
      <c r="K101" s="18">
        <f>наличие!I152</f>
        <v>0</v>
      </c>
      <c r="L101" s="54">
        <f>наличие!I153</f>
        <v>0</v>
      </c>
    </row>
    <row r="102" spans="1:12" s="3" customFormat="1" ht="13.5" customHeight="1" x14ac:dyDescent="0.3">
      <c r="A102" s="201" t="s">
        <v>9</v>
      </c>
      <c r="B102" s="202"/>
      <c r="C102" s="202"/>
      <c r="D102" s="18"/>
      <c r="E102" s="18"/>
      <c r="F102" s="18"/>
      <c r="G102" s="18"/>
      <c r="H102" s="18"/>
      <c r="I102" s="18"/>
      <c r="J102" s="19"/>
      <c r="K102" s="57"/>
      <c r="L102" s="58"/>
    </row>
    <row r="103" spans="1:12" s="3" customFormat="1" ht="13.5" customHeight="1" thickBot="1" x14ac:dyDescent="0.35">
      <c r="A103" s="203" t="s">
        <v>15</v>
      </c>
      <c r="B103" s="204"/>
      <c r="C103" s="204"/>
      <c r="D103" s="205"/>
      <c r="E103" s="206"/>
      <c r="F103" s="206"/>
      <c r="G103" s="206"/>
      <c r="H103" s="206"/>
      <c r="I103" s="206"/>
      <c r="J103" s="206"/>
      <c r="K103" s="206"/>
      <c r="L103" s="207"/>
    </row>
    <row r="104" spans="1:12" s="3" customFormat="1" ht="13.5" customHeight="1" x14ac:dyDescent="0.3">
      <c r="A104" s="209" t="s">
        <v>10</v>
      </c>
      <c r="B104" s="210"/>
      <c r="C104" s="21" t="s">
        <v>12</v>
      </c>
      <c r="D104" s="211" t="s">
        <v>13</v>
      </c>
      <c r="E104" s="212"/>
      <c r="F104" s="212"/>
      <c r="G104" s="212"/>
      <c r="H104" s="212"/>
      <c r="I104" s="212"/>
      <c r="J104" s="212"/>
      <c r="K104" s="212"/>
      <c r="L104" s="213"/>
    </row>
    <row r="105" spans="1:12" s="3" customFormat="1" ht="48" customHeight="1" x14ac:dyDescent="0.3">
      <c r="A105" s="199" t="str">
        <f>наличие!E154</f>
        <v>Трусы женские  Слипы "Нинель"                          бордовый</v>
      </c>
      <c r="B105" s="200"/>
      <c r="C105" s="18">
        <f>наличие!H154</f>
        <v>100</v>
      </c>
      <c r="D105" s="18" t="str">
        <f>наличие!G154</f>
        <v>нет</v>
      </c>
      <c r="E105" s="18" t="str">
        <f>наличие!G155</f>
        <v>нет</v>
      </c>
      <c r="F105" s="18" t="str">
        <f>наличие!G156</f>
        <v>нет</v>
      </c>
      <c r="G105" s="18" t="str">
        <f>наличие!G157</f>
        <v>нет</v>
      </c>
      <c r="H105" s="18">
        <f>наличие!G158</f>
        <v>50</v>
      </c>
      <c r="I105" s="18" t="str">
        <f>наличие!G159</f>
        <v>нет</v>
      </c>
      <c r="J105" s="18" t="str">
        <f>наличие!G160</f>
        <v>нет</v>
      </c>
      <c r="K105" s="18" t="str">
        <f>наличие!G161</f>
        <v>нет</v>
      </c>
      <c r="L105" s="54" t="str">
        <f>наличие!F162</f>
        <v>Итого</v>
      </c>
    </row>
    <row r="106" spans="1:12" s="3" customFormat="1" ht="13.5" customHeight="1" x14ac:dyDescent="0.3">
      <c r="A106" s="201" t="s">
        <v>8</v>
      </c>
      <c r="B106" s="202"/>
      <c r="C106" s="202"/>
      <c r="D106" s="18">
        <f>наличие!I154</f>
        <v>0</v>
      </c>
      <c r="E106" s="18">
        <f>наличие!I155</f>
        <v>0</v>
      </c>
      <c r="F106" s="18">
        <f>наличие!I156</f>
        <v>0</v>
      </c>
      <c r="G106" s="18">
        <f>наличие!I157</f>
        <v>0</v>
      </c>
      <c r="H106" s="18">
        <f>наличие!I158</f>
        <v>0</v>
      </c>
      <c r="I106" s="18">
        <f>наличие!I159</f>
        <v>0</v>
      </c>
      <c r="J106" s="18">
        <f>наличие!I160</f>
        <v>0</v>
      </c>
      <c r="K106" s="18">
        <f>наличие!I161</f>
        <v>0</v>
      </c>
      <c r="L106" s="54">
        <f>наличие!I162</f>
        <v>0</v>
      </c>
    </row>
    <row r="107" spans="1:12" s="3" customFormat="1" ht="13.5" customHeight="1" x14ac:dyDescent="0.3">
      <c r="A107" s="201" t="s">
        <v>9</v>
      </c>
      <c r="B107" s="202"/>
      <c r="C107" s="202"/>
      <c r="D107" s="18"/>
      <c r="E107" s="18"/>
      <c r="F107" s="18"/>
      <c r="G107" s="18"/>
      <c r="H107" s="18"/>
      <c r="I107" s="18"/>
      <c r="J107" s="19"/>
      <c r="K107" s="57"/>
      <c r="L107" s="58"/>
    </row>
    <row r="108" spans="1:12" s="3" customFormat="1" ht="13.5" customHeight="1" thickBot="1" x14ac:dyDescent="0.35">
      <c r="A108" s="203" t="s">
        <v>15</v>
      </c>
      <c r="B108" s="204"/>
      <c r="C108" s="204"/>
      <c r="D108" s="205"/>
      <c r="E108" s="206"/>
      <c r="F108" s="206"/>
      <c r="G108" s="206"/>
      <c r="H108" s="206"/>
      <c r="I108" s="206"/>
      <c r="J108" s="206"/>
      <c r="K108" s="206"/>
      <c r="L108" s="207"/>
    </row>
    <row r="109" spans="1:12" ht="21" customHeight="1" thickBot="1" x14ac:dyDescent="0.3">
      <c r="A109" s="208" t="str">
        <f>наличие!A164</f>
        <v>Слипы "Адель"</v>
      </c>
      <c r="B109" s="208"/>
      <c r="C109" s="208"/>
      <c r="D109" s="208"/>
      <c r="E109" s="208"/>
      <c r="F109" s="208"/>
      <c r="G109" s="208"/>
      <c r="H109" s="208"/>
      <c r="I109" s="208"/>
      <c r="J109" s="208"/>
      <c r="K109" s="92"/>
    </row>
    <row r="110" spans="1:12" s="3" customFormat="1" ht="13.5" customHeight="1" x14ac:dyDescent="0.3">
      <c r="A110" s="209" t="s">
        <v>10</v>
      </c>
      <c r="B110" s="210"/>
      <c r="C110" s="21" t="s">
        <v>12</v>
      </c>
      <c r="D110" s="211" t="s">
        <v>13</v>
      </c>
      <c r="E110" s="212"/>
      <c r="F110" s="212"/>
      <c r="G110" s="212"/>
      <c r="H110" s="212"/>
      <c r="I110" s="212"/>
      <c r="J110" s="212"/>
      <c r="K110" s="212"/>
      <c r="L110" s="213"/>
    </row>
    <row r="111" spans="1:12" s="3" customFormat="1" ht="48" customHeight="1" x14ac:dyDescent="0.3">
      <c r="A111" s="199" t="str">
        <f>наличие!E165</f>
        <v>Трусы женские  Слипы "Адель"                          черный</v>
      </c>
      <c r="B111" s="200"/>
      <c r="C111" s="18">
        <f>наличие!H165</f>
        <v>100</v>
      </c>
      <c r="D111" s="18" t="str">
        <f>наличие!G165</f>
        <v>нет</v>
      </c>
      <c r="E111" s="18">
        <f>наличие!G166</f>
        <v>44</v>
      </c>
      <c r="F111" s="18" t="str">
        <f>наличие!G167</f>
        <v>нет</v>
      </c>
      <c r="G111" s="18" t="str">
        <f>наличие!G168</f>
        <v>нет</v>
      </c>
      <c r="H111" s="18" t="str">
        <f>наличие!G169</f>
        <v>нет</v>
      </c>
      <c r="I111" s="18" t="str">
        <f>наличие!G170</f>
        <v>нет</v>
      </c>
      <c r="J111" s="18" t="str">
        <f>наличие!G171</f>
        <v>нет</v>
      </c>
      <c r="K111" s="18" t="str">
        <f>наличие!G172</f>
        <v>нет</v>
      </c>
      <c r="L111" s="54" t="str">
        <f>наличие!F173</f>
        <v>Итого</v>
      </c>
    </row>
    <row r="112" spans="1:12" s="3" customFormat="1" ht="13.5" customHeight="1" x14ac:dyDescent="0.3">
      <c r="A112" s="201" t="s">
        <v>8</v>
      </c>
      <c r="B112" s="202"/>
      <c r="C112" s="202"/>
      <c r="D112" s="18">
        <f>наличие!I165</f>
        <v>0</v>
      </c>
      <c r="E112" s="18">
        <f>наличие!I166</f>
        <v>0</v>
      </c>
      <c r="F112" s="18">
        <f>наличие!I167</f>
        <v>0</v>
      </c>
      <c r="G112" s="18">
        <f>наличие!I168</f>
        <v>0</v>
      </c>
      <c r="H112" s="18">
        <f>наличие!I169</f>
        <v>0</v>
      </c>
      <c r="I112" s="18">
        <f>наличие!I170</f>
        <v>0</v>
      </c>
      <c r="J112" s="18">
        <f>наличие!I171</f>
        <v>0</v>
      </c>
      <c r="K112" s="18">
        <f>наличие!I172</f>
        <v>0</v>
      </c>
      <c r="L112" s="54">
        <f>наличие!I173</f>
        <v>0</v>
      </c>
    </row>
    <row r="113" spans="1:12" s="3" customFormat="1" ht="13.5" customHeight="1" x14ac:dyDescent="0.3">
      <c r="A113" s="201" t="s">
        <v>9</v>
      </c>
      <c r="B113" s="202"/>
      <c r="C113" s="202"/>
      <c r="D113" s="18"/>
      <c r="E113" s="18"/>
      <c r="F113" s="18"/>
      <c r="G113" s="18"/>
      <c r="H113" s="18"/>
      <c r="I113" s="18"/>
      <c r="J113" s="19"/>
      <c r="K113" s="57"/>
      <c r="L113" s="58"/>
    </row>
    <row r="114" spans="1:12" s="3" customFormat="1" ht="13.5" customHeight="1" thickBot="1" x14ac:dyDescent="0.35">
      <c r="A114" s="203" t="s">
        <v>15</v>
      </c>
      <c r="B114" s="204"/>
      <c r="C114" s="204"/>
      <c r="D114" s="205"/>
      <c r="E114" s="206"/>
      <c r="F114" s="206"/>
      <c r="G114" s="206"/>
      <c r="H114" s="206"/>
      <c r="I114" s="206"/>
      <c r="J114" s="206"/>
      <c r="K114" s="206"/>
      <c r="L114" s="207"/>
    </row>
    <row r="115" spans="1:12" s="3" customFormat="1" ht="13.5" customHeight="1" x14ac:dyDescent="0.3">
      <c r="A115" s="194" t="s">
        <v>10</v>
      </c>
      <c r="B115" s="195"/>
      <c r="C115" s="14" t="s">
        <v>12</v>
      </c>
      <c r="D115" s="196" t="s">
        <v>13</v>
      </c>
      <c r="E115" s="197"/>
      <c r="F115" s="197"/>
      <c r="G115" s="197"/>
      <c r="H115" s="197"/>
      <c r="I115" s="197"/>
      <c r="J115" s="197"/>
      <c r="K115" s="197"/>
      <c r="L115" s="198"/>
    </row>
    <row r="116" spans="1:12" s="3" customFormat="1" ht="48" customHeight="1" x14ac:dyDescent="0.3">
      <c r="A116" s="199" t="str">
        <f>наличие!E174</f>
        <v>Трусы женские  Слипы "Адель"                          бордовый</v>
      </c>
      <c r="B116" s="200"/>
      <c r="C116" s="18">
        <f>наличие!H174</f>
        <v>100</v>
      </c>
      <c r="D116" s="18" t="str">
        <f>наличие!G174</f>
        <v>нет</v>
      </c>
      <c r="E116" s="18">
        <f>наличие!G175</f>
        <v>44</v>
      </c>
      <c r="F116" s="18" t="str">
        <f>наличие!G176</f>
        <v>нет</v>
      </c>
      <c r="G116" s="18" t="str">
        <f>наличие!G177</f>
        <v>нет</v>
      </c>
      <c r="H116" s="18" t="str">
        <f>наличие!G178</f>
        <v>нет</v>
      </c>
      <c r="I116" s="18" t="str">
        <f>наличие!G179</f>
        <v>нет</v>
      </c>
      <c r="J116" s="18" t="str">
        <f>наличие!G180</f>
        <v>нет</v>
      </c>
      <c r="K116" s="18" t="str">
        <f>наличие!G181</f>
        <v>нет</v>
      </c>
      <c r="L116" s="54" t="str">
        <f>наличие!F182</f>
        <v>Итого</v>
      </c>
    </row>
    <row r="117" spans="1:12" s="3" customFormat="1" ht="13.5" customHeight="1" x14ac:dyDescent="0.3">
      <c r="A117" s="201" t="s">
        <v>8</v>
      </c>
      <c r="B117" s="202"/>
      <c r="C117" s="202"/>
      <c r="D117" s="18">
        <f>наличие!I174</f>
        <v>0</v>
      </c>
      <c r="E117" s="18">
        <f>наличие!I175</f>
        <v>0</v>
      </c>
      <c r="F117" s="18">
        <f>наличие!I176</f>
        <v>0</v>
      </c>
      <c r="G117" s="18">
        <f>наличие!I177</f>
        <v>0</v>
      </c>
      <c r="H117" s="18">
        <f>наличие!I178</f>
        <v>0</v>
      </c>
      <c r="I117" s="18">
        <f>наличие!I179</f>
        <v>0</v>
      </c>
      <c r="J117" s="18">
        <f>наличие!I180</f>
        <v>0</v>
      </c>
      <c r="K117" s="18">
        <f>наличие!I181</f>
        <v>0</v>
      </c>
      <c r="L117" s="54">
        <f>наличие!I182</f>
        <v>0</v>
      </c>
    </row>
    <row r="118" spans="1:12" s="3" customFormat="1" ht="13.5" customHeight="1" x14ac:dyDescent="0.3">
      <c r="A118" s="201" t="s">
        <v>9</v>
      </c>
      <c r="B118" s="202"/>
      <c r="C118" s="202"/>
      <c r="D118" s="18"/>
      <c r="E118" s="18"/>
      <c r="F118" s="18"/>
      <c r="G118" s="18"/>
      <c r="H118" s="18"/>
      <c r="I118" s="18"/>
      <c r="J118" s="19"/>
      <c r="K118" s="57"/>
      <c r="L118" s="58"/>
    </row>
    <row r="119" spans="1:12" s="3" customFormat="1" ht="13.5" customHeight="1" thickBot="1" x14ac:dyDescent="0.35">
      <c r="A119" s="203" t="s">
        <v>15</v>
      </c>
      <c r="B119" s="204"/>
      <c r="C119" s="204"/>
      <c r="D119" s="205"/>
      <c r="E119" s="206"/>
      <c r="F119" s="206"/>
      <c r="G119" s="206"/>
      <c r="H119" s="206"/>
      <c r="I119" s="206"/>
      <c r="J119" s="206"/>
      <c r="K119" s="206"/>
      <c r="L119" s="207"/>
    </row>
    <row r="120" spans="1:12" s="3" customFormat="1" ht="13.5" customHeight="1" x14ac:dyDescent="0.3">
      <c r="A120" s="209" t="s">
        <v>10</v>
      </c>
      <c r="B120" s="210"/>
      <c r="C120" s="21" t="s">
        <v>12</v>
      </c>
      <c r="D120" s="211" t="s">
        <v>13</v>
      </c>
      <c r="E120" s="212"/>
      <c r="F120" s="212"/>
      <c r="G120" s="212"/>
      <c r="H120" s="212"/>
      <c r="I120" s="212"/>
      <c r="J120" s="212"/>
      <c r="K120" s="212"/>
      <c r="L120" s="213"/>
    </row>
    <row r="121" spans="1:12" s="3" customFormat="1" ht="48" customHeight="1" x14ac:dyDescent="0.3">
      <c r="A121" s="199" t="str">
        <f>наличие!E183</f>
        <v>Трусы женские  Слипы "Адель"                          индиго джинс</v>
      </c>
      <c r="B121" s="200"/>
      <c r="C121" s="18">
        <f>наличие!H183</f>
        <v>100</v>
      </c>
      <c r="D121" s="18" t="str">
        <f>наличие!G183</f>
        <v>нет</v>
      </c>
      <c r="E121" s="18">
        <f>наличие!G184</f>
        <v>44</v>
      </c>
      <c r="F121" s="18" t="str">
        <f>наличие!G185</f>
        <v>нет</v>
      </c>
      <c r="G121" s="18" t="str">
        <f>наличие!G186</f>
        <v>нет</v>
      </c>
      <c r="H121" s="18" t="str">
        <f>наличие!G187</f>
        <v>нет</v>
      </c>
      <c r="I121" s="18" t="str">
        <f>наличие!G188</f>
        <v>нет</v>
      </c>
      <c r="J121" s="18" t="str">
        <f>наличие!G189</f>
        <v>нет</v>
      </c>
      <c r="K121" s="18" t="str">
        <f>наличие!G190</f>
        <v>нет</v>
      </c>
      <c r="L121" s="54" t="str">
        <f>наличие!F191</f>
        <v>Итого</v>
      </c>
    </row>
    <row r="122" spans="1:12" s="3" customFormat="1" ht="13.5" customHeight="1" x14ac:dyDescent="0.3">
      <c r="A122" s="201" t="s">
        <v>8</v>
      </c>
      <c r="B122" s="202"/>
      <c r="C122" s="202"/>
      <c r="D122" s="18">
        <f>наличие!I183</f>
        <v>0</v>
      </c>
      <c r="E122" s="18">
        <f>наличие!I184</f>
        <v>0</v>
      </c>
      <c r="F122" s="18">
        <f>наличие!I185</f>
        <v>0</v>
      </c>
      <c r="G122" s="18">
        <f>наличие!I186</f>
        <v>0</v>
      </c>
      <c r="H122" s="18">
        <f>наличие!I187</f>
        <v>0</v>
      </c>
      <c r="I122" s="18">
        <f>наличие!I188</f>
        <v>0</v>
      </c>
      <c r="J122" s="18">
        <f>наличие!I189</f>
        <v>0</v>
      </c>
      <c r="K122" s="18">
        <f>наличие!I190</f>
        <v>0</v>
      </c>
      <c r="L122" s="54">
        <f>наличие!I191</f>
        <v>0</v>
      </c>
    </row>
    <row r="123" spans="1:12" s="3" customFormat="1" ht="13.5" customHeight="1" x14ac:dyDescent="0.3">
      <c r="A123" s="201" t="s">
        <v>9</v>
      </c>
      <c r="B123" s="202"/>
      <c r="C123" s="202"/>
      <c r="D123" s="18"/>
      <c r="E123" s="18"/>
      <c r="F123" s="18"/>
      <c r="G123" s="18"/>
      <c r="H123" s="18"/>
      <c r="I123" s="18"/>
      <c r="J123" s="19"/>
      <c r="K123" s="57"/>
      <c r="L123" s="58"/>
    </row>
    <row r="124" spans="1:12" s="3" customFormat="1" ht="13.5" customHeight="1" thickBot="1" x14ac:dyDescent="0.35">
      <c r="A124" s="203" t="s">
        <v>15</v>
      </c>
      <c r="B124" s="204"/>
      <c r="C124" s="204"/>
      <c r="D124" s="205"/>
      <c r="E124" s="206"/>
      <c r="F124" s="206"/>
      <c r="G124" s="206"/>
      <c r="H124" s="206"/>
      <c r="I124" s="206"/>
      <c r="J124" s="206"/>
      <c r="K124" s="206"/>
      <c r="L124" s="207"/>
    </row>
    <row r="125" spans="1:12" s="3" customFormat="1" ht="13.5" customHeight="1" x14ac:dyDescent="0.3">
      <c r="A125" s="209" t="s">
        <v>10</v>
      </c>
      <c r="B125" s="210"/>
      <c r="C125" s="21" t="s">
        <v>12</v>
      </c>
      <c r="D125" s="211" t="s">
        <v>13</v>
      </c>
      <c r="E125" s="212"/>
      <c r="F125" s="212"/>
      <c r="G125" s="212"/>
      <c r="H125" s="212"/>
      <c r="I125" s="212"/>
      <c r="J125" s="212"/>
      <c r="K125" s="212"/>
      <c r="L125" s="213"/>
    </row>
    <row r="126" spans="1:12" s="3" customFormat="1" ht="48" customHeight="1" x14ac:dyDescent="0.3">
      <c r="A126" s="199" t="str">
        <f>наличие!E192</f>
        <v>Трусы женские  Слипы "Адель"                          темно-синий</v>
      </c>
      <c r="B126" s="200"/>
      <c r="C126" s="18">
        <f>наличие!H192</f>
        <v>100</v>
      </c>
      <c r="D126" s="18">
        <f>наличие!G192</f>
        <v>42</v>
      </c>
      <c r="E126" s="18" t="str">
        <f>наличие!G193</f>
        <v>нет</v>
      </c>
      <c r="F126" s="18" t="str">
        <f>наличие!G194</f>
        <v>нет</v>
      </c>
      <c r="G126" s="18" t="str">
        <f>наличие!G195</f>
        <v>нет</v>
      </c>
      <c r="H126" s="18" t="str">
        <f>наличие!G196</f>
        <v>нет</v>
      </c>
      <c r="I126" s="18" t="str">
        <f>наличие!G197</f>
        <v>нет</v>
      </c>
      <c r="J126" s="18" t="str">
        <f>наличие!G198</f>
        <v>нет</v>
      </c>
      <c r="K126" s="18" t="str">
        <f>наличие!G199</f>
        <v>нет</v>
      </c>
      <c r="L126" s="54" t="str">
        <f>наличие!F200</f>
        <v>Итого</v>
      </c>
    </row>
    <row r="127" spans="1:12" s="3" customFormat="1" ht="13.5" customHeight="1" x14ac:dyDescent="0.3">
      <c r="A127" s="201" t="s">
        <v>8</v>
      </c>
      <c r="B127" s="202"/>
      <c r="C127" s="202"/>
      <c r="D127" s="18">
        <f>наличие!I192</f>
        <v>0</v>
      </c>
      <c r="E127" s="18">
        <f>наличие!I193</f>
        <v>0</v>
      </c>
      <c r="F127" s="18">
        <f>наличие!I194</f>
        <v>0</v>
      </c>
      <c r="G127" s="18">
        <f>наличие!I195</f>
        <v>0</v>
      </c>
      <c r="H127" s="18">
        <f>наличие!I196</f>
        <v>0</v>
      </c>
      <c r="I127" s="18">
        <f>наличие!I197</f>
        <v>0</v>
      </c>
      <c r="J127" s="18">
        <f>наличие!I198</f>
        <v>0</v>
      </c>
      <c r="K127" s="18">
        <f>наличие!I199</f>
        <v>0</v>
      </c>
      <c r="L127" s="54">
        <f>наличие!I200</f>
        <v>0</v>
      </c>
    </row>
    <row r="128" spans="1:12" s="3" customFormat="1" ht="13.5" customHeight="1" x14ac:dyDescent="0.3">
      <c r="A128" s="201" t="s">
        <v>9</v>
      </c>
      <c r="B128" s="202"/>
      <c r="C128" s="202"/>
      <c r="D128" s="18"/>
      <c r="E128" s="18"/>
      <c r="F128" s="18"/>
      <c r="G128" s="18"/>
      <c r="H128" s="18"/>
      <c r="I128" s="18"/>
      <c r="J128" s="19"/>
      <c r="K128" s="57"/>
      <c r="L128" s="58"/>
    </row>
    <row r="129" spans="1:12" s="3" customFormat="1" ht="13.5" customHeight="1" thickBot="1" x14ac:dyDescent="0.35">
      <c r="A129" s="203" t="s">
        <v>15</v>
      </c>
      <c r="B129" s="204"/>
      <c r="C129" s="204"/>
      <c r="D129" s="205"/>
      <c r="E129" s="206"/>
      <c r="F129" s="206"/>
      <c r="G129" s="206"/>
      <c r="H129" s="206"/>
      <c r="I129" s="206"/>
      <c r="J129" s="206"/>
      <c r="K129" s="206"/>
      <c r="L129" s="207"/>
    </row>
    <row r="130" spans="1:12" s="3" customFormat="1" ht="13.5" customHeight="1" x14ac:dyDescent="0.3">
      <c r="A130" s="194" t="s">
        <v>10</v>
      </c>
      <c r="B130" s="195"/>
      <c r="C130" s="14" t="s">
        <v>12</v>
      </c>
      <c r="D130" s="196" t="s">
        <v>13</v>
      </c>
      <c r="E130" s="197"/>
      <c r="F130" s="197"/>
      <c r="G130" s="197"/>
      <c r="H130" s="197"/>
      <c r="I130" s="197"/>
      <c r="J130" s="197"/>
      <c r="K130" s="197"/>
      <c r="L130" s="198"/>
    </row>
    <row r="131" spans="1:12" s="3" customFormat="1" ht="48" customHeight="1" x14ac:dyDescent="0.3">
      <c r="A131" s="199" t="str">
        <f>наличие!E201</f>
        <v>Трусы женские  Слипы "Адель"                          красный</v>
      </c>
      <c r="B131" s="200"/>
      <c r="C131" s="18">
        <f>наличие!H201</f>
        <v>100</v>
      </c>
      <c r="D131" s="18">
        <f>наличие!G201</f>
        <v>42</v>
      </c>
      <c r="E131" s="18">
        <f>наличие!G202</f>
        <v>44</v>
      </c>
      <c r="F131" s="18" t="str">
        <f>наличие!G203</f>
        <v>нет</v>
      </c>
      <c r="G131" s="18" t="str">
        <f>наличие!G204</f>
        <v>нет</v>
      </c>
      <c r="H131" s="18" t="str">
        <f>наличие!G205</f>
        <v>нет</v>
      </c>
      <c r="I131" s="18" t="str">
        <f>наличие!G206</f>
        <v>нет</v>
      </c>
      <c r="J131" s="18" t="str">
        <f>наличие!G207</f>
        <v>нет</v>
      </c>
      <c r="K131" s="18" t="str">
        <f>наличие!G208</f>
        <v>нет</v>
      </c>
      <c r="L131" s="54" t="str">
        <f>наличие!F209</f>
        <v>Итого</v>
      </c>
    </row>
    <row r="132" spans="1:12" s="3" customFormat="1" ht="13.5" customHeight="1" x14ac:dyDescent="0.3">
      <c r="A132" s="201" t="s">
        <v>8</v>
      </c>
      <c r="B132" s="202"/>
      <c r="C132" s="202"/>
      <c r="D132" s="18">
        <f>наличие!I201</f>
        <v>0</v>
      </c>
      <c r="E132" s="18">
        <f>наличие!I202</f>
        <v>0</v>
      </c>
      <c r="F132" s="18">
        <f>наличие!I203</f>
        <v>0</v>
      </c>
      <c r="G132" s="18">
        <f>наличие!I204</f>
        <v>0</v>
      </c>
      <c r="H132" s="18">
        <f>наличие!I205</f>
        <v>0</v>
      </c>
      <c r="I132" s="18">
        <f>наличие!I206</f>
        <v>0</v>
      </c>
      <c r="J132" s="18">
        <f>наличие!I207</f>
        <v>0</v>
      </c>
      <c r="K132" s="18">
        <f>наличие!I208</f>
        <v>0</v>
      </c>
      <c r="L132" s="54">
        <f>наличие!I209</f>
        <v>0</v>
      </c>
    </row>
    <row r="133" spans="1:12" s="3" customFormat="1" ht="13.5" customHeight="1" x14ac:dyDescent="0.3">
      <c r="A133" s="201" t="s">
        <v>9</v>
      </c>
      <c r="B133" s="202"/>
      <c r="C133" s="202"/>
      <c r="D133" s="18"/>
      <c r="E133" s="18"/>
      <c r="F133" s="18"/>
      <c r="G133" s="18"/>
      <c r="H133" s="18"/>
      <c r="I133" s="18"/>
      <c r="J133" s="19"/>
      <c r="K133" s="57"/>
      <c r="L133" s="58"/>
    </row>
    <row r="134" spans="1:12" s="3" customFormat="1" ht="13.5" customHeight="1" thickBot="1" x14ac:dyDescent="0.35">
      <c r="A134" s="203" t="s">
        <v>15</v>
      </c>
      <c r="B134" s="204"/>
      <c r="C134" s="204"/>
      <c r="D134" s="205"/>
      <c r="E134" s="206"/>
      <c r="F134" s="206"/>
      <c r="G134" s="206"/>
      <c r="H134" s="206"/>
      <c r="I134" s="206"/>
      <c r="J134" s="206"/>
      <c r="K134" s="206"/>
      <c r="L134" s="207"/>
    </row>
    <row r="135" spans="1:12" ht="21" customHeight="1" thickBot="1" x14ac:dyDescent="0.3">
      <c r="A135" s="208" t="str">
        <f>наличие!A211</f>
        <v>Трусы женские Бразильяна "Лорена"</v>
      </c>
      <c r="B135" s="208"/>
      <c r="C135" s="208"/>
      <c r="D135" s="208"/>
      <c r="E135" s="208"/>
      <c r="F135" s="208"/>
      <c r="G135" s="208"/>
      <c r="H135" s="208"/>
      <c r="I135" s="208"/>
      <c r="J135" s="208"/>
      <c r="K135" s="92"/>
    </row>
    <row r="136" spans="1:12" s="3" customFormat="1" ht="13.5" customHeight="1" x14ac:dyDescent="0.3">
      <c r="A136" s="209" t="s">
        <v>10</v>
      </c>
      <c r="B136" s="210"/>
      <c r="C136" s="21" t="s">
        <v>12</v>
      </c>
      <c r="D136" s="211" t="s">
        <v>13</v>
      </c>
      <c r="E136" s="212"/>
      <c r="F136" s="212"/>
      <c r="G136" s="212"/>
      <c r="H136" s="212"/>
      <c r="I136" s="212"/>
      <c r="J136" s="212"/>
      <c r="K136" s="212"/>
      <c r="L136" s="213"/>
    </row>
    <row r="137" spans="1:12" s="3" customFormat="1" ht="48" customHeight="1" x14ac:dyDescent="0.3">
      <c r="A137" s="199" t="str">
        <f>наличие!E212</f>
        <v>Трусы женские  Бразильяна "Лорена"                          красный</v>
      </c>
      <c r="B137" s="200"/>
      <c r="C137" s="18">
        <f>наличие!H212</f>
        <v>100</v>
      </c>
      <c r="D137" s="18">
        <f>наличие!G212</f>
        <v>42</v>
      </c>
      <c r="E137" s="18" t="str">
        <f>наличие!G213</f>
        <v>нет</v>
      </c>
      <c r="F137" s="18" t="str">
        <f>наличие!G214</f>
        <v>нет</v>
      </c>
      <c r="G137" s="18" t="str">
        <f>наличие!G215</f>
        <v>нет</v>
      </c>
      <c r="H137" s="18" t="str">
        <f>наличие!G216</f>
        <v>нет</v>
      </c>
      <c r="I137" s="18" t="str">
        <f>наличие!G217</f>
        <v>нет</v>
      </c>
      <c r="J137" s="18" t="str">
        <f>наличие!G218</f>
        <v>нет</v>
      </c>
      <c r="K137" s="18" t="str">
        <f>наличие!G219</f>
        <v>нет</v>
      </c>
      <c r="L137" s="54" t="str">
        <f>наличие!F220</f>
        <v>Итого</v>
      </c>
    </row>
    <row r="138" spans="1:12" s="3" customFormat="1" ht="13.5" customHeight="1" x14ac:dyDescent="0.3">
      <c r="A138" s="201" t="s">
        <v>8</v>
      </c>
      <c r="B138" s="202"/>
      <c r="C138" s="202"/>
      <c r="D138" s="18">
        <f>наличие!I212</f>
        <v>0</v>
      </c>
      <c r="E138" s="18">
        <f>наличие!I213</f>
        <v>0</v>
      </c>
      <c r="F138" s="18">
        <f>наличие!I214</f>
        <v>0</v>
      </c>
      <c r="G138" s="18">
        <f>наличие!I215</f>
        <v>0</v>
      </c>
      <c r="H138" s="18">
        <f>наличие!I216</f>
        <v>0</v>
      </c>
      <c r="I138" s="18">
        <f>наличие!I217</f>
        <v>0</v>
      </c>
      <c r="J138" s="18">
        <f>наличие!I218</f>
        <v>0</v>
      </c>
      <c r="K138" s="18">
        <f>наличие!I219</f>
        <v>0</v>
      </c>
      <c r="L138" s="54">
        <f>наличие!I220</f>
        <v>0</v>
      </c>
    </row>
    <row r="139" spans="1:12" s="3" customFormat="1" ht="13.5" customHeight="1" x14ac:dyDescent="0.3">
      <c r="A139" s="201" t="s">
        <v>9</v>
      </c>
      <c r="B139" s="202"/>
      <c r="C139" s="202"/>
      <c r="D139" s="18"/>
      <c r="E139" s="18"/>
      <c r="F139" s="18"/>
      <c r="G139" s="18"/>
      <c r="H139" s="18"/>
      <c r="I139" s="18"/>
      <c r="J139" s="19"/>
      <c r="K139" s="57"/>
      <c r="L139" s="58"/>
    </row>
    <row r="140" spans="1:12" s="3" customFormat="1" ht="13.5" customHeight="1" thickBot="1" x14ac:dyDescent="0.35">
      <c r="A140" s="203" t="s">
        <v>15</v>
      </c>
      <c r="B140" s="204"/>
      <c r="C140" s="204"/>
      <c r="D140" s="205"/>
      <c r="E140" s="206"/>
      <c r="F140" s="206"/>
      <c r="G140" s="206"/>
      <c r="H140" s="206"/>
      <c r="I140" s="206"/>
      <c r="J140" s="206"/>
      <c r="K140" s="206"/>
      <c r="L140" s="207"/>
    </row>
    <row r="141" spans="1:12" s="3" customFormat="1" ht="13.5" customHeight="1" x14ac:dyDescent="0.3">
      <c r="A141" s="194" t="s">
        <v>10</v>
      </c>
      <c r="B141" s="195"/>
      <c r="C141" s="14" t="s">
        <v>12</v>
      </c>
      <c r="D141" s="196" t="s">
        <v>13</v>
      </c>
      <c r="E141" s="197"/>
      <c r="F141" s="197"/>
      <c r="G141" s="197"/>
      <c r="H141" s="197"/>
      <c r="I141" s="197"/>
      <c r="J141" s="197"/>
      <c r="K141" s="197"/>
      <c r="L141" s="198"/>
    </row>
    <row r="142" spans="1:12" s="3" customFormat="1" ht="48" customHeight="1" x14ac:dyDescent="0.3">
      <c r="A142" s="199" t="str">
        <f>наличие!E221</f>
        <v>Трусы женские  Бразильяна "Лорена"                          индиго</v>
      </c>
      <c r="B142" s="200"/>
      <c r="C142" s="18">
        <f>наличие!H221</f>
        <v>100</v>
      </c>
      <c r="D142" s="18">
        <f>наличие!G221</f>
        <v>42</v>
      </c>
      <c r="E142" s="18" t="str">
        <f>наличие!G222</f>
        <v>нет</v>
      </c>
      <c r="F142" s="18" t="str">
        <f>наличие!G223</f>
        <v>нет</v>
      </c>
      <c r="G142" s="18" t="str">
        <f>наличие!G224</f>
        <v>нет</v>
      </c>
      <c r="H142" s="18" t="str">
        <f>наличие!G225</f>
        <v>нет</v>
      </c>
      <c r="I142" s="18" t="str">
        <f>наличие!G226</f>
        <v>нет</v>
      </c>
      <c r="J142" s="18" t="str">
        <f>наличие!G227</f>
        <v>нет</v>
      </c>
      <c r="K142" s="18" t="str">
        <f>наличие!G228</f>
        <v>нет</v>
      </c>
      <c r="L142" s="54" t="str">
        <f>наличие!F229</f>
        <v>Итого</v>
      </c>
    </row>
    <row r="143" spans="1:12" s="3" customFormat="1" ht="13.5" customHeight="1" x14ac:dyDescent="0.3">
      <c r="A143" s="201" t="s">
        <v>8</v>
      </c>
      <c r="B143" s="202"/>
      <c r="C143" s="202"/>
      <c r="D143" s="18">
        <f>наличие!I221</f>
        <v>0</v>
      </c>
      <c r="E143" s="18">
        <f>наличие!I222</f>
        <v>0</v>
      </c>
      <c r="F143" s="18">
        <f>наличие!I223</f>
        <v>0</v>
      </c>
      <c r="G143" s="18">
        <f>наличие!I224</f>
        <v>0</v>
      </c>
      <c r="H143" s="18">
        <f>наличие!I225</f>
        <v>0</v>
      </c>
      <c r="I143" s="18">
        <f>наличие!I226</f>
        <v>0</v>
      </c>
      <c r="J143" s="18">
        <f>наличие!I227</f>
        <v>0</v>
      </c>
      <c r="K143" s="18">
        <f>наличие!I228</f>
        <v>0</v>
      </c>
      <c r="L143" s="54">
        <f>наличие!I229</f>
        <v>0</v>
      </c>
    </row>
    <row r="144" spans="1:12" s="3" customFormat="1" ht="13.5" customHeight="1" x14ac:dyDescent="0.3">
      <c r="A144" s="201" t="s">
        <v>9</v>
      </c>
      <c r="B144" s="202"/>
      <c r="C144" s="202"/>
      <c r="D144" s="18"/>
      <c r="E144" s="18"/>
      <c r="F144" s="18"/>
      <c r="G144" s="18"/>
      <c r="H144" s="18"/>
      <c r="I144" s="18"/>
      <c r="J144" s="19"/>
      <c r="K144" s="57"/>
      <c r="L144" s="58"/>
    </row>
    <row r="145" spans="1:12" s="3" customFormat="1" ht="13.5" customHeight="1" thickBot="1" x14ac:dyDescent="0.35">
      <c r="A145" s="203" t="s">
        <v>15</v>
      </c>
      <c r="B145" s="204"/>
      <c r="C145" s="204"/>
      <c r="D145" s="205"/>
      <c r="E145" s="206"/>
      <c r="F145" s="206"/>
      <c r="G145" s="206"/>
      <c r="H145" s="206"/>
      <c r="I145" s="206"/>
      <c r="J145" s="206"/>
      <c r="K145" s="206"/>
      <c r="L145" s="207"/>
    </row>
    <row r="146" spans="1:12" s="3" customFormat="1" ht="13.5" customHeight="1" x14ac:dyDescent="0.3">
      <c r="A146" s="209" t="s">
        <v>10</v>
      </c>
      <c r="B146" s="210"/>
      <c r="C146" s="21" t="s">
        <v>12</v>
      </c>
      <c r="D146" s="211" t="s">
        <v>13</v>
      </c>
      <c r="E146" s="212"/>
      <c r="F146" s="212"/>
      <c r="G146" s="212"/>
      <c r="H146" s="212"/>
      <c r="I146" s="212"/>
      <c r="J146" s="212"/>
      <c r="K146" s="212"/>
      <c r="L146" s="213"/>
    </row>
    <row r="147" spans="1:12" s="3" customFormat="1" ht="48" customHeight="1" x14ac:dyDescent="0.3">
      <c r="A147" s="199" t="str">
        <f>наличие!E230</f>
        <v>Трусы женские  Бразильяна "Лорена"                          темно-синий</v>
      </c>
      <c r="B147" s="200"/>
      <c r="C147" s="18">
        <f>наличие!H230</f>
        <v>100</v>
      </c>
      <c r="D147" s="18">
        <f>наличие!G230</f>
        <v>42</v>
      </c>
      <c r="E147" s="18" t="str">
        <f>наличие!G231</f>
        <v>нет</v>
      </c>
      <c r="F147" s="18" t="str">
        <f>наличие!G232</f>
        <v>нет</v>
      </c>
      <c r="G147" s="18" t="str">
        <f>наличие!G233</f>
        <v>нет</v>
      </c>
      <c r="H147" s="18" t="str">
        <f>наличие!G234</f>
        <v>нет</v>
      </c>
      <c r="I147" s="18" t="str">
        <f>наличие!G235</f>
        <v>нет</v>
      </c>
      <c r="J147" s="18" t="str">
        <f>наличие!G236</f>
        <v>нет</v>
      </c>
      <c r="K147" s="18" t="str">
        <f>наличие!G237</f>
        <v>нет</v>
      </c>
      <c r="L147" s="54" t="str">
        <f>наличие!F238</f>
        <v>Итого</v>
      </c>
    </row>
    <row r="148" spans="1:12" s="3" customFormat="1" ht="13.5" customHeight="1" x14ac:dyDescent="0.3">
      <c r="A148" s="201" t="s">
        <v>8</v>
      </c>
      <c r="B148" s="202"/>
      <c r="C148" s="202"/>
      <c r="D148" s="18">
        <f>наличие!I230</f>
        <v>0</v>
      </c>
      <c r="E148" s="18">
        <f>наличие!I231</f>
        <v>0</v>
      </c>
      <c r="F148" s="18">
        <f>наличие!I232</f>
        <v>0</v>
      </c>
      <c r="G148" s="18">
        <f>наличие!I233</f>
        <v>0</v>
      </c>
      <c r="H148" s="18">
        <f>наличие!I234</f>
        <v>0</v>
      </c>
      <c r="I148" s="18">
        <f>наличие!I235</f>
        <v>0</v>
      </c>
      <c r="J148" s="18">
        <f>наличие!I236</f>
        <v>0</v>
      </c>
      <c r="K148" s="18">
        <f>наличие!I237</f>
        <v>0</v>
      </c>
      <c r="L148" s="54">
        <f>наличие!I238</f>
        <v>0</v>
      </c>
    </row>
    <row r="149" spans="1:12" s="3" customFormat="1" ht="13.5" customHeight="1" x14ac:dyDescent="0.3">
      <c r="A149" s="201" t="s">
        <v>9</v>
      </c>
      <c r="B149" s="202"/>
      <c r="C149" s="202"/>
      <c r="D149" s="18"/>
      <c r="E149" s="18"/>
      <c r="F149" s="18"/>
      <c r="G149" s="18"/>
      <c r="H149" s="18"/>
      <c r="I149" s="18"/>
      <c r="J149" s="19"/>
      <c r="K149" s="57"/>
      <c r="L149" s="58"/>
    </row>
    <row r="150" spans="1:12" s="3" customFormat="1" ht="13.5" customHeight="1" thickBot="1" x14ac:dyDescent="0.35">
      <c r="A150" s="203" t="s">
        <v>15</v>
      </c>
      <c r="B150" s="204"/>
      <c r="C150" s="204"/>
      <c r="D150" s="205"/>
      <c r="E150" s="206"/>
      <c r="F150" s="206"/>
      <c r="G150" s="206"/>
      <c r="H150" s="206"/>
      <c r="I150" s="206"/>
      <c r="J150" s="206"/>
      <c r="K150" s="206"/>
      <c r="L150" s="207"/>
    </row>
    <row r="151" spans="1:12" ht="21" customHeight="1" thickBot="1" x14ac:dyDescent="0.3">
      <c r="A151" s="208" t="str">
        <f>наличие!A240</f>
        <v>Трусы женские Бразильяна "TON"</v>
      </c>
      <c r="B151" s="208"/>
      <c r="C151" s="208"/>
      <c r="D151" s="208"/>
      <c r="E151" s="208"/>
      <c r="F151" s="208"/>
      <c r="G151" s="208"/>
      <c r="H151" s="208"/>
      <c r="I151" s="208"/>
      <c r="J151" s="208"/>
      <c r="K151" s="92"/>
    </row>
    <row r="152" spans="1:12" s="3" customFormat="1" ht="13.5" customHeight="1" x14ac:dyDescent="0.3">
      <c r="A152" s="209" t="s">
        <v>10</v>
      </c>
      <c r="B152" s="210"/>
      <c r="C152" s="21" t="s">
        <v>12</v>
      </c>
      <c r="D152" s="211" t="s">
        <v>13</v>
      </c>
      <c r="E152" s="212"/>
      <c r="F152" s="212"/>
      <c r="G152" s="212"/>
      <c r="H152" s="212"/>
      <c r="I152" s="212"/>
      <c r="J152" s="212"/>
      <c r="K152" s="212"/>
      <c r="L152" s="213"/>
    </row>
    <row r="153" spans="1:12" s="3" customFormat="1" ht="48" customHeight="1" x14ac:dyDescent="0.3">
      <c r="A153" s="199" t="str">
        <f>наличие!E241</f>
        <v>Трусы женские  Бразильяна "TON"                          белый</v>
      </c>
      <c r="B153" s="200"/>
      <c r="C153" s="18">
        <f>наличие!H241</f>
        <v>60</v>
      </c>
      <c r="D153" s="18">
        <f>наличие!G241</f>
        <v>42</v>
      </c>
      <c r="E153" s="18" t="str">
        <f>наличие!G242</f>
        <v>нет</v>
      </c>
      <c r="F153" s="18" t="str">
        <f>наличие!G243</f>
        <v>нет</v>
      </c>
      <c r="G153" s="18" t="str">
        <f>наличие!G244</f>
        <v>нет</v>
      </c>
      <c r="H153" s="18" t="str">
        <f>наличие!G245</f>
        <v>нет</v>
      </c>
      <c r="I153" s="18" t="str">
        <f>наличие!G246</f>
        <v>нет</v>
      </c>
      <c r="J153" s="18" t="str">
        <f>наличие!G247</f>
        <v>нет</v>
      </c>
      <c r="K153" s="18" t="str">
        <f>наличие!G248</f>
        <v>нет</v>
      </c>
      <c r="L153" s="54" t="str">
        <f>наличие!F249</f>
        <v>Итого</v>
      </c>
    </row>
    <row r="154" spans="1:12" s="3" customFormat="1" ht="13.5" customHeight="1" x14ac:dyDescent="0.3">
      <c r="A154" s="201" t="s">
        <v>8</v>
      </c>
      <c r="B154" s="202"/>
      <c r="C154" s="202"/>
      <c r="D154" s="18">
        <f>наличие!I241</f>
        <v>0</v>
      </c>
      <c r="E154" s="18">
        <f>наличие!I242</f>
        <v>0</v>
      </c>
      <c r="F154" s="18">
        <f>наличие!I243</f>
        <v>0</v>
      </c>
      <c r="G154" s="18">
        <f>наличие!I244</f>
        <v>0</v>
      </c>
      <c r="H154" s="18">
        <f>наличие!I245</f>
        <v>0</v>
      </c>
      <c r="I154" s="18">
        <f>наличие!I246</f>
        <v>0</v>
      </c>
      <c r="J154" s="18">
        <f>наличие!I247</f>
        <v>0</v>
      </c>
      <c r="K154" s="18">
        <f>наличие!I248</f>
        <v>0</v>
      </c>
      <c r="L154" s="54">
        <f>наличие!I249</f>
        <v>0</v>
      </c>
    </row>
    <row r="155" spans="1:12" s="3" customFormat="1" ht="13.5" customHeight="1" x14ac:dyDescent="0.3">
      <c r="A155" s="201" t="s">
        <v>9</v>
      </c>
      <c r="B155" s="202"/>
      <c r="C155" s="202"/>
      <c r="D155" s="18"/>
      <c r="E155" s="18"/>
      <c r="F155" s="18"/>
      <c r="G155" s="18"/>
      <c r="H155" s="18"/>
      <c r="I155" s="18"/>
      <c r="J155" s="19"/>
      <c r="K155" s="57"/>
      <c r="L155" s="58"/>
    </row>
    <row r="156" spans="1:12" s="3" customFormat="1" ht="13.5" customHeight="1" thickBot="1" x14ac:dyDescent="0.35">
      <c r="A156" s="203" t="s">
        <v>15</v>
      </c>
      <c r="B156" s="204"/>
      <c r="C156" s="204"/>
      <c r="D156" s="205"/>
      <c r="E156" s="206"/>
      <c r="F156" s="206"/>
      <c r="G156" s="206"/>
      <c r="H156" s="206"/>
      <c r="I156" s="206"/>
      <c r="J156" s="206"/>
      <c r="K156" s="206"/>
      <c r="L156" s="207"/>
    </row>
    <row r="157" spans="1:12" s="3" customFormat="1" ht="13.5" customHeight="1" x14ac:dyDescent="0.3">
      <c r="A157" s="209" t="s">
        <v>10</v>
      </c>
      <c r="B157" s="210"/>
      <c r="C157" s="21" t="s">
        <v>12</v>
      </c>
      <c r="D157" s="211" t="s">
        <v>13</v>
      </c>
      <c r="E157" s="212"/>
      <c r="F157" s="212"/>
      <c r="G157" s="212"/>
      <c r="H157" s="212"/>
      <c r="I157" s="212"/>
      <c r="J157" s="212"/>
      <c r="K157" s="212"/>
      <c r="L157" s="213"/>
    </row>
    <row r="158" spans="1:12" s="3" customFormat="1" ht="48" customHeight="1" x14ac:dyDescent="0.3">
      <c r="A158" s="199" t="str">
        <f>наличие!E250</f>
        <v>Трусы женские  Бразильяна "TON"                          черный</v>
      </c>
      <c r="B158" s="200"/>
      <c r="C158" s="18">
        <f>наличие!H250</f>
        <v>60</v>
      </c>
      <c r="D158" s="18">
        <f>наличие!G250</f>
        <v>42</v>
      </c>
      <c r="E158" s="18" t="str">
        <f>наличие!G251</f>
        <v>нет</v>
      </c>
      <c r="F158" s="18" t="str">
        <f>наличие!G252</f>
        <v>нет</v>
      </c>
      <c r="G158" s="18" t="str">
        <f>наличие!G253</f>
        <v>нет</v>
      </c>
      <c r="H158" s="18" t="str">
        <f>наличие!G254</f>
        <v>нет</v>
      </c>
      <c r="I158" s="18" t="str">
        <f>наличие!G255</f>
        <v>нет</v>
      </c>
      <c r="J158" s="18" t="str">
        <f>наличие!G256</f>
        <v>нет</v>
      </c>
      <c r="K158" s="18" t="str">
        <f>наличие!G257</f>
        <v>нет</v>
      </c>
      <c r="L158" s="54" t="str">
        <f>наличие!F258</f>
        <v>Итого</v>
      </c>
    </row>
    <row r="159" spans="1:12" s="3" customFormat="1" ht="13.5" customHeight="1" x14ac:dyDescent="0.3">
      <c r="A159" s="201" t="s">
        <v>8</v>
      </c>
      <c r="B159" s="202"/>
      <c r="C159" s="202"/>
      <c r="D159" s="18">
        <f>наличие!I250</f>
        <v>0</v>
      </c>
      <c r="E159" s="18">
        <f>наличие!I251</f>
        <v>0</v>
      </c>
      <c r="F159" s="18">
        <f>наличие!I252</f>
        <v>0</v>
      </c>
      <c r="G159" s="18">
        <f>наличие!I253</f>
        <v>0</v>
      </c>
      <c r="H159" s="18">
        <f>наличие!I254</f>
        <v>0</v>
      </c>
      <c r="I159" s="18">
        <f>наличие!I255</f>
        <v>0</v>
      </c>
      <c r="J159" s="18">
        <f>наличие!I256</f>
        <v>0</v>
      </c>
      <c r="K159" s="18">
        <f>наличие!I257</f>
        <v>0</v>
      </c>
      <c r="L159" s="54">
        <f>наличие!I258</f>
        <v>0</v>
      </c>
    </row>
    <row r="160" spans="1:12" s="3" customFormat="1" ht="13.5" customHeight="1" x14ac:dyDescent="0.3">
      <c r="A160" s="201" t="s">
        <v>9</v>
      </c>
      <c r="B160" s="202"/>
      <c r="C160" s="202"/>
      <c r="D160" s="18"/>
      <c r="E160" s="18"/>
      <c r="F160" s="18"/>
      <c r="G160" s="18"/>
      <c r="H160" s="18"/>
      <c r="I160" s="18"/>
      <c r="J160" s="19"/>
      <c r="K160" s="57"/>
      <c r="L160" s="58"/>
    </row>
    <row r="161" spans="1:12" s="3" customFormat="1" ht="13.5" customHeight="1" thickBot="1" x14ac:dyDescent="0.35">
      <c r="A161" s="203" t="s">
        <v>15</v>
      </c>
      <c r="B161" s="204"/>
      <c r="C161" s="204"/>
      <c r="D161" s="205"/>
      <c r="E161" s="206"/>
      <c r="F161" s="206"/>
      <c r="G161" s="206"/>
      <c r="H161" s="206"/>
      <c r="I161" s="206"/>
      <c r="J161" s="206"/>
      <c r="K161" s="206"/>
      <c r="L161" s="207"/>
    </row>
    <row r="162" spans="1:12" s="3" customFormat="1" ht="13.5" customHeight="1" x14ac:dyDescent="0.3">
      <c r="A162" s="209" t="s">
        <v>10</v>
      </c>
      <c r="B162" s="210"/>
      <c r="C162" s="21" t="s">
        <v>12</v>
      </c>
      <c r="D162" s="211" t="s">
        <v>13</v>
      </c>
      <c r="E162" s="212"/>
      <c r="F162" s="212"/>
      <c r="G162" s="212"/>
      <c r="H162" s="212"/>
      <c r="I162" s="212"/>
      <c r="J162" s="212"/>
      <c r="K162" s="212"/>
      <c r="L162" s="213"/>
    </row>
    <row r="163" spans="1:12" s="3" customFormat="1" ht="48" customHeight="1" x14ac:dyDescent="0.3">
      <c r="A163" s="199" t="str">
        <f>наличие!E259</f>
        <v>Трусы женские  Бразильяна "TON"                          розовый</v>
      </c>
      <c r="B163" s="200"/>
      <c r="C163" s="18">
        <f>наличие!H259</f>
        <v>60</v>
      </c>
      <c r="D163" s="18">
        <f>наличие!G259</f>
        <v>42</v>
      </c>
      <c r="E163" s="18" t="str">
        <f>наличие!G260</f>
        <v>нет</v>
      </c>
      <c r="F163" s="18" t="str">
        <f>наличие!G261</f>
        <v>нет</v>
      </c>
      <c r="G163" s="18" t="str">
        <f>наличие!G262</f>
        <v>нет</v>
      </c>
      <c r="H163" s="18" t="str">
        <f>наличие!G263</f>
        <v>нет</v>
      </c>
      <c r="I163" s="18" t="str">
        <f>наличие!G264</f>
        <v>нет</v>
      </c>
      <c r="J163" s="18" t="str">
        <f>наличие!G265</f>
        <v>нет</v>
      </c>
      <c r="K163" s="18" t="str">
        <f>наличие!G266</f>
        <v>нет</v>
      </c>
      <c r="L163" s="54" t="str">
        <f>наличие!F267</f>
        <v>Итого</v>
      </c>
    </row>
    <row r="164" spans="1:12" s="3" customFormat="1" ht="13.5" customHeight="1" x14ac:dyDescent="0.3">
      <c r="A164" s="201" t="s">
        <v>8</v>
      </c>
      <c r="B164" s="202"/>
      <c r="C164" s="202"/>
      <c r="D164" s="18">
        <f>наличие!I259</f>
        <v>0</v>
      </c>
      <c r="E164" s="18">
        <f>наличие!I260</f>
        <v>0</v>
      </c>
      <c r="F164" s="18">
        <f>наличие!I261</f>
        <v>0</v>
      </c>
      <c r="G164" s="18">
        <f>наличие!I262</f>
        <v>0</v>
      </c>
      <c r="H164" s="18">
        <f>наличие!I263</f>
        <v>0</v>
      </c>
      <c r="I164" s="18">
        <f>наличие!I264</f>
        <v>0</v>
      </c>
      <c r="J164" s="18">
        <f>наличие!I265</f>
        <v>0</v>
      </c>
      <c r="K164" s="18">
        <f>наличие!I266</f>
        <v>0</v>
      </c>
      <c r="L164" s="54">
        <f>наличие!I267</f>
        <v>0</v>
      </c>
    </row>
    <row r="165" spans="1:12" s="3" customFormat="1" ht="13.5" customHeight="1" x14ac:dyDescent="0.3">
      <c r="A165" s="201" t="s">
        <v>9</v>
      </c>
      <c r="B165" s="202"/>
      <c r="C165" s="202"/>
      <c r="D165" s="18"/>
      <c r="E165" s="18"/>
      <c r="F165" s="18"/>
      <c r="G165" s="18"/>
      <c r="H165" s="18"/>
      <c r="I165" s="18"/>
      <c r="J165" s="19"/>
      <c r="K165" s="57"/>
      <c r="L165" s="58"/>
    </row>
    <row r="166" spans="1:12" s="3" customFormat="1" ht="13.5" customHeight="1" thickBot="1" x14ac:dyDescent="0.35">
      <c r="A166" s="203" t="s">
        <v>15</v>
      </c>
      <c r="B166" s="204"/>
      <c r="C166" s="204"/>
      <c r="D166" s="205"/>
      <c r="E166" s="206"/>
      <c r="F166" s="206"/>
      <c r="G166" s="206"/>
      <c r="H166" s="206"/>
      <c r="I166" s="206"/>
      <c r="J166" s="206"/>
      <c r="K166" s="206"/>
      <c r="L166" s="207"/>
    </row>
    <row r="167" spans="1:12" s="3" customFormat="1" ht="13.5" customHeight="1" x14ac:dyDescent="0.3">
      <c r="A167" s="194" t="s">
        <v>10</v>
      </c>
      <c r="B167" s="195"/>
      <c r="C167" s="14" t="s">
        <v>12</v>
      </c>
      <c r="D167" s="196" t="s">
        <v>13</v>
      </c>
      <c r="E167" s="197"/>
      <c r="F167" s="197"/>
      <c r="G167" s="197"/>
      <c r="H167" s="197"/>
      <c r="I167" s="197"/>
      <c r="J167" s="197"/>
      <c r="K167" s="197"/>
      <c r="L167" s="198"/>
    </row>
    <row r="168" spans="1:12" s="3" customFormat="1" ht="48" customHeight="1" x14ac:dyDescent="0.3">
      <c r="A168" s="199" t="str">
        <f>наличие!E268</f>
        <v>Трусы женские  Бразильяна "TON"                          индиго джинс</v>
      </c>
      <c r="B168" s="200"/>
      <c r="C168" s="18">
        <f>наличие!H268</f>
        <v>60</v>
      </c>
      <c r="D168" s="18">
        <f>наличие!G268</f>
        <v>42</v>
      </c>
      <c r="E168" s="18" t="str">
        <f>наличие!G269</f>
        <v>нет</v>
      </c>
      <c r="F168" s="18" t="str">
        <f>наличие!G270</f>
        <v>нет</v>
      </c>
      <c r="G168" s="18" t="str">
        <f>наличие!G271</f>
        <v>нет</v>
      </c>
      <c r="H168" s="18" t="str">
        <f>наличие!G272</f>
        <v>нет</v>
      </c>
      <c r="I168" s="18" t="str">
        <f>наличие!G273</f>
        <v>нет</v>
      </c>
      <c r="J168" s="18" t="str">
        <f>наличие!G274</f>
        <v>нет</v>
      </c>
      <c r="K168" s="18" t="str">
        <f>наличие!G275</f>
        <v>нет</v>
      </c>
      <c r="L168" s="54" t="str">
        <f>наличие!F276</f>
        <v>Итого</v>
      </c>
    </row>
    <row r="169" spans="1:12" s="3" customFormat="1" ht="13.5" customHeight="1" x14ac:dyDescent="0.3">
      <c r="A169" s="201" t="s">
        <v>8</v>
      </c>
      <c r="B169" s="202"/>
      <c r="C169" s="202"/>
      <c r="D169" s="18">
        <f>наличие!I268</f>
        <v>0</v>
      </c>
      <c r="E169" s="18">
        <f>наличие!I269</f>
        <v>0</v>
      </c>
      <c r="F169" s="18">
        <f>наличие!I270</f>
        <v>0</v>
      </c>
      <c r="G169" s="18">
        <f>наличие!I271</f>
        <v>0</v>
      </c>
      <c r="H169" s="18">
        <f>наличие!I272</f>
        <v>0</v>
      </c>
      <c r="I169" s="18">
        <f>наличие!I273</f>
        <v>0</v>
      </c>
      <c r="J169" s="18">
        <f>наличие!I274</f>
        <v>0</v>
      </c>
      <c r="K169" s="18">
        <f>наличие!I275</f>
        <v>0</v>
      </c>
      <c r="L169" s="54">
        <f>наличие!I276</f>
        <v>0</v>
      </c>
    </row>
    <row r="170" spans="1:12" s="3" customFormat="1" ht="13.5" customHeight="1" x14ac:dyDescent="0.3">
      <c r="A170" s="201" t="s">
        <v>9</v>
      </c>
      <c r="B170" s="202"/>
      <c r="C170" s="202"/>
      <c r="D170" s="18"/>
      <c r="E170" s="18"/>
      <c r="F170" s="18"/>
      <c r="G170" s="18"/>
      <c r="H170" s="18"/>
      <c r="I170" s="18"/>
      <c r="J170" s="19"/>
      <c r="K170" s="57"/>
      <c r="L170" s="58"/>
    </row>
    <row r="171" spans="1:12" s="3" customFormat="1" ht="13.5" customHeight="1" thickBot="1" x14ac:dyDescent="0.35">
      <c r="A171" s="203" t="s">
        <v>15</v>
      </c>
      <c r="B171" s="204"/>
      <c r="C171" s="204"/>
      <c r="D171" s="205"/>
      <c r="E171" s="206"/>
      <c r="F171" s="206"/>
      <c r="G171" s="206"/>
      <c r="H171" s="206"/>
      <c r="I171" s="206"/>
      <c r="J171" s="206"/>
      <c r="K171" s="206"/>
      <c r="L171" s="207"/>
    </row>
    <row r="172" spans="1:12" ht="21" customHeight="1" thickBot="1" x14ac:dyDescent="0.3">
      <c r="A172" s="208" t="str">
        <f>наличие!A278</f>
        <v>Топы</v>
      </c>
      <c r="B172" s="208"/>
      <c r="C172" s="208"/>
      <c r="D172" s="208"/>
      <c r="E172" s="208"/>
      <c r="F172" s="208"/>
      <c r="G172" s="208"/>
      <c r="H172" s="208"/>
      <c r="I172" s="208"/>
      <c r="J172" s="208"/>
      <c r="K172" s="92"/>
    </row>
    <row r="173" spans="1:12" s="3" customFormat="1" ht="13.5" customHeight="1" x14ac:dyDescent="0.3">
      <c r="A173" s="209" t="s">
        <v>10</v>
      </c>
      <c r="B173" s="210"/>
      <c r="C173" s="21" t="s">
        <v>12</v>
      </c>
      <c r="D173" s="211" t="s">
        <v>13</v>
      </c>
      <c r="E173" s="212"/>
      <c r="F173" s="212"/>
      <c r="G173" s="212"/>
      <c r="H173" s="212"/>
      <c r="I173" s="212"/>
      <c r="J173" s="212"/>
      <c r="K173" s="212"/>
      <c r="L173" s="213"/>
    </row>
    <row r="174" spans="1:12" s="3" customFormat="1" ht="48" customHeight="1" x14ac:dyDescent="0.3">
      <c r="A174" s="199" t="str">
        <f>наличие!E279</f>
        <v>Топ с рельефами на широких бретелях бежевый</v>
      </c>
      <c r="B174" s="200"/>
      <c r="C174" s="18">
        <f>наличие!H279</f>
        <v>250</v>
      </c>
      <c r="D174" s="18" t="str">
        <f>наличие!G279</f>
        <v>нет</v>
      </c>
      <c r="E174" s="18">
        <f>наличие!G280</f>
        <v>44</v>
      </c>
      <c r="F174" s="18">
        <f>наличие!G281</f>
        <v>46</v>
      </c>
      <c r="G174" s="18" t="str">
        <f>наличие!G282</f>
        <v>нет</v>
      </c>
      <c r="H174" s="18" t="str">
        <f>наличие!G283</f>
        <v>нет</v>
      </c>
      <c r="I174" s="18" t="str">
        <f>наличие!G284</f>
        <v>нет</v>
      </c>
      <c r="J174" s="18" t="str">
        <f>наличие!G285</f>
        <v>нет</v>
      </c>
      <c r="K174" s="18" t="str">
        <f>наличие!G286</f>
        <v>нет</v>
      </c>
      <c r="L174" s="54" t="str">
        <f>наличие!F287</f>
        <v>Итого</v>
      </c>
    </row>
    <row r="175" spans="1:12" s="3" customFormat="1" ht="13.5" customHeight="1" x14ac:dyDescent="0.3">
      <c r="A175" s="201" t="s">
        <v>8</v>
      </c>
      <c r="B175" s="202"/>
      <c r="C175" s="202"/>
      <c r="D175" s="18">
        <f>наличие!I279</f>
        <v>0</v>
      </c>
      <c r="E175" s="18">
        <f>наличие!I280</f>
        <v>0</v>
      </c>
      <c r="F175" s="18">
        <f>наличие!I281</f>
        <v>0</v>
      </c>
      <c r="G175" s="18">
        <f>наличие!I282</f>
        <v>0</v>
      </c>
      <c r="H175" s="18">
        <f>наличие!I283</f>
        <v>0</v>
      </c>
      <c r="I175" s="18">
        <f>наличие!I284</f>
        <v>0</v>
      </c>
      <c r="J175" s="18">
        <f>наличие!I285</f>
        <v>0</v>
      </c>
      <c r="K175" s="18">
        <f>наличие!I286</f>
        <v>0</v>
      </c>
      <c r="L175" s="54">
        <f>наличие!I287</f>
        <v>0</v>
      </c>
    </row>
    <row r="176" spans="1:12" s="3" customFormat="1" ht="13.5" customHeight="1" x14ac:dyDescent="0.3">
      <c r="A176" s="201" t="s">
        <v>9</v>
      </c>
      <c r="B176" s="202"/>
      <c r="C176" s="202"/>
      <c r="D176" s="18"/>
      <c r="E176" s="18"/>
      <c r="F176" s="18"/>
      <c r="G176" s="18"/>
      <c r="H176" s="18"/>
      <c r="I176" s="18"/>
      <c r="J176" s="19"/>
      <c r="K176" s="57"/>
      <c r="L176" s="58"/>
    </row>
    <row r="177" spans="1:12" s="3" customFormat="1" ht="13.5" customHeight="1" thickBot="1" x14ac:dyDescent="0.35">
      <c r="A177" s="203" t="s">
        <v>15</v>
      </c>
      <c r="B177" s="204"/>
      <c r="C177" s="204"/>
      <c r="D177" s="205"/>
      <c r="E177" s="206"/>
      <c r="F177" s="206"/>
      <c r="G177" s="206"/>
      <c r="H177" s="206"/>
      <c r="I177" s="206"/>
      <c r="J177" s="206"/>
      <c r="K177" s="206"/>
      <c r="L177" s="207"/>
    </row>
    <row r="178" spans="1:12" s="3" customFormat="1" ht="13.5" customHeight="1" x14ac:dyDescent="0.3">
      <c r="A178" s="209" t="s">
        <v>10</v>
      </c>
      <c r="B178" s="210"/>
      <c r="C178" s="21" t="s">
        <v>12</v>
      </c>
      <c r="D178" s="211" t="s">
        <v>13</v>
      </c>
      <c r="E178" s="212"/>
      <c r="F178" s="212"/>
      <c r="G178" s="212"/>
      <c r="H178" s="212"/>
      <c r="I178" s="212"/>
      <c r="J178" s="212"/>
      <c r="K178" s="212"/>
      <c r="L178" s="213"/>
    </row>
    <row r="179" spans="1:12" s="3" customFormat="1" ht="48" customHeight="1" x14ac:dyDescent="0.3">
      <c r="A179" s="199" t="str">
        <f>наличие!E288</f>
        <v>Топ с рельефами на широких бретелях черный</v>
      </c>
      <c r="B179" s="200"/>
      <c r="C179" s="18">
        <f>наличие!H288</f>
        <v>250</v>
      </c>
      <c r="D179" s="18" t="str">
        <f>наличие!G288</f>
        <v>нет</v>
      </c>
      <c r="E179" s="18" t="str">
        <f>наличие!G289</f>
        <v>нет</v>
      </c>
      <c r="F179" s="18">
        <f>наличие!G290</f>
        <v>46</v>
      </c>
      <c r="G179" s="18" t="str">
        <f>наличие!G291</f>
        <v>нет</v>
      </c>
      <c r="H179" s="18" t="str">
        <f>наличие!G292</f>
        <v>нет</v>
      </c>
      <c r="I179" s="18" t="str">
        <f>наличие!G293</f>
        <v>нет</v>
      </c>
      <c r="J179" s="18" t="str">
        <f>наличие!G294</f>
        <v>нет</v>
      </c>
      <c r="K179" s="18" t="str">
        <f>наличие!G295</f>
        <v>нет</v>
      </c>
      <c r="L179" s="54" t="str">
        <f>наличие!F296</f>
        <v>Итого</v>
      </c>
    </row>
    <row r="180" spans="1:12" s="3" customFormat="1" ht="13.5" customHeight="1" x14ac:dyDescent="0.3">
      <c r="A180" s="201" t="s">
        <v>8</v>
      </c>
      <c r="B180" s="202"/>
      <c r="C180" s="202"/>
      <c r="D180" s="18">
        <f>наличие!I288</f>
        <v>0</v>
      </c>
      <c r="E180" s="18">
        <f>наличие!I289</f>
        <v>0</v>
      </c>
      <c r="F180" s="18">
        <f>наличие!I290</f>
        <v>0</v>
      </c>
      <c r="G180" s="18">
        <f>наличие!I291</f>
        <v>0</v>
      </c>
      <c r="H180" s="18">
        <f>наличие!I292</f>
        <v>0</v>
      </c>
      <c r="I180" s="18">
        <f>наличие!I293</f>
        <v>0</v>
      </c>
      <c r="J180" s="18">
        <f>наличие!I294</f>
        <v>0</v>
      </c>
      <c r="K180" s="18">
        <f>наличие!I295</f>
        <v>0</v>
      </c>
      <c r="L180" s="54">
        <f>наличие!I296</f>
        <v>0</v>
      </c>
    </row>
    <row r="181" spans="1:12" s="3" customFormat="1" ht="13.5" customHeight="1" x14ac:dyDescent="0.3">
      <c r="A181" s="201" t="s">
        <v>9</v>
      </c>
      <c r="B181" s="202"/>
      <c r="C181" s="202"/>
      <c r="D181" s="18"/>
      <c r="E181" s="18"/>
      <c r="F181" s="18"/>
      <c r="G181" s="18"/>
      <c r="H181" s="18"/>
      <c r="I181" s="18"/>
      <c r="J181" s="19"/>
      <c r="K181" s="57"/>
      <c r="L181" s="58"/>
    </row>
    <row r="182" spans="1:12" s="3" customFormat="1" ht="13.5" customHeight="1" thickBot="1" x14ac:dyDescent="0.35">
      <c r="A182" s="203" t="s">
        <v>15</v>
      </c>
      <c r="B182" s="204"/>
      <c r="C182" s="204"/>
      <c r="D182" s="205"/>
      <c r="E182" s="206"/>
      <c r="F182" s="206"/>
      <c r="G182" s="206"/>
      <c r="H182" s="206"/>
      <c r="I182" s="206"/>
      <c r="J182" s="206"/>
      <c r="K182" s="206"/>
      <c r="L182" s="207"/>
    </row>
    <row r="183" spans="1:12" ht="30" customHeight="1" thickBot="1" x14ac:dyDescent="0.3">
      <c r="A183" s="235" t="str">
        <f>наличие!A298</f>
        <v>Майки</v>
      </c>
      <c r="B183" s="236"/>
      <c r="C183" s="236"/>
      <c r="D183" s="236"/>
      <c r="E183" s="236"/>
      <c r="F183" s="236"/>
      <c r="G183" s="236"/>
      <c r="H183" s="236"/>
      <c r="I183" s="236"/>
      <c r="J183" s="236"/>
      <c r="K183" s="93"/>
    </row>
    <row r="184" spans="1:12" ht="13.5" customHeight="1" x14ac:dyDescent="0.25">
      <c r="A184" s="67" t="s">
        <v>10</v>
      </c>
      <c r="B184" s="22" t="s">
        <v>11</v>
      </c>
      <c r="C184" s="22" t="s">
        <v>12</v>
      </c>
      <c r="D184" s="230" t="s">
        <v>13</v>
      </c>
      <c r="E184" s="230"/>
      <c r="F184" s="230"/>
      <c r="G184" s="230"/>
      <c r="H184" s="230"/>
      <c r="I184" s="230"/>
      <c r="J184" s="231" t="str">
        <f>наличие!F305</f>
        <v>Итого</v>
      </c>
      <c r="K184" s="100"/>
    </row>
    <row r="185" spans="1:12" ht="57" customHeight="1" x14ac:dyDescent="0.25">
      <c r="A185" s="222" t="str">
        <f>наличие!E299</f>
        <v>Майка женская                    на узких бретелях                            голубая</v>
      </c>
      <c r="B185" s="223"/>
      <c r="C185" s="12">
        <f>наличие!H299</f>
        <v>100</v>
      </c>
      <c r="D185" s="12">
        <f>наличие!G299</f>
        <v>42</v>
      </c>
      <c r="E185" s="12">
        <f>наличие!G300</f>
        <v>44</v>
      </c>
      <c r="F185" s="12" t="str">
        <f>наличие!G301</f>
        <v>нет</v>
      </c>
      <c r="G185" s="12" t="str">
        <f>наличие!G302</f>
        <v>нет</v>
      </c>
      <c r="H185" s="12" t="str">
        <f>наличие!G303</f>
        <v>нет</v>
      </c>
      <c r="I185" s="12" t="str">
        <f>наличие!G304</f>
        <v>нет</v>
      </c>
      <c r="J185" s="232"/>
      <c r="K185" s="100"/>
    </row>
    <row r="186" spans="1:12" ht="13.5" customHeight="1" x14ac:dyDescent="0.25">
      <c r="A186" s="201" t="s">
        <v>8</v>
      </c>
      <c r="B186" s="202"/>
      <c r="C186" s="202"/>
      <c r="D186" s="12">
        <f>наличие!I299</f>
        <v>0</v>
      </c>
      <c r="E186" s="12">
        <f>наличие!I300</f>
        <v>0</v>
      </c>
      <c r="F186" s="12">
        <f>наличие!I301</f>
        <v>0</v>
      </c>
      <c r="G186" s="12">
        <f>наличие!I302</f>
        <v>0</v>
      </c>
      <c r="H186" s="12">
        <f>наличие!I303</f>
        <v>0</v>
      </c>
      <c r="I186" s="12">
        <f>наличие!I304</f>
        <v>0</v>
      </c>
      <c r="J186" s="68">
        <f>наличие!I305</f>
        <v>0</v>
      </c>
      <c r="K186" s="100"/>
    </row>
    <row r="187" spans="1:12" ht="13.5" customHeight="1" x14ac:dyDescent="0.25">
      <c r="A187" s="201" t="s">
        <v>9</v>
      </c>
      <c r="B187" s="202"/>
      <c r="C187" s="202"/>
      <c r="D187" s="12"/>
      <c r="E187" s="12"/>
      <c r="F187" s="12"/>
      <c r="G187" s="12"/>
      <c r="H187" s="12"/>
      <c r="I187" s="12"/>
      <c r="J187" s="68"/>
      <c r="K187" s="100"/>
    </row>
    <row r="188" spans="1:12" ht="13.5" customHeight="1" thickBot="1" x14ac:dyDescent="0.3">
      <c r="A188" s="203" t="s">
        <v>15</v>
      </c>
      <c r="B188" s="204"/>
      <c r="C188" s="204"/>
      <c r="D188" s="69"/>
      <c r="E188" s="69"/>
      <c r="F188" s="69"/>
      <c r="G188" s="69"/>
      <c r="H188" s="69"/>
      <c r="I188" s="69"/>
      <c r="J188" s="70"/>
      <c r="K188" s="100"/>
    </row>
    <row r="189" spans="1:12" ht="13.5" customHeight="1" x14ac:dyDescent="0.25">
      <c r="A189" s="67" t="s">
        <v>10</v>
      </c>
      <c r="B189" s="22" t="s">
        <v>11</v>
      </c>
      <c r="C189" s="22" t="s">
        <v>12</v>
      </c>
      <c r="D189" s="230" t="s">
        <v>13</v>
      </c>
      <c r="E189" s="230"/>
      <c r="F189" s="230"/>
      <c r="G189" s="230"/>
      <c r="H189" s="230"/>
      <c r="I189" s="230"/>
      <c r="J189" s="231" t="str">
        <f>наличие!F312</f>
        <v>Итого</v>
      </c>
      <c r="K189" s="100"/>
    </row>
    <row r="190" spans="1:12" ht="57" customHeight="1" x14ac:dyDescent="0.25">
      <c r="A190" s="222" t="str">
        <f>наличие!E306</f>
        <v>Майка женская                    на узких бретелях                            кофе с молоком</v>
      </c>
      <c r="B190" s="223"/>
      <c r="C190" s="12">
        <f>наличие!H306</f>
        <v>100</v>
      </c>
      <c r="D190" s="12">
        <f>наличие!G306</f>
        <v>42</v>
      </c>
      <c r="E190" s="12" t="str">
        <f>наличие!G307</f>
        <v>нет</v>
      </c>
      <c r="F190" s="12" t="str">
        <f>наличие!G308</f>
        <v>нет</v>
      </c>
      <c r="G190" s="12" t="str">
        <f>наличие!G309</f>
        <v>нет</v>
      </c>
      <c r="H190" s="12" t="str">
        <f>наличие!G310</f>
        <v>нет</v>
      </c>
      <c r="I190" s="12" t="str">
        <f>наличие!G311</f>
        <v>нет</v>
      </c>
      <c r="J190" s="232"/>
      <c r="K190" s="100"/>
    </row>
    <row r="191" spans="1:12" ht="13.5" customHeight="1" x14ac:dyDescent="0.25">
      <c r="A191" s="201" t="s">
        <v>8</v>
      </c>
      <c r="B191" s="202"/>
      <c r="C191" s="202"/>
      <c r="D191" s="12">
        <f>наличие!I306</f>
        <v>0</v>
      </c>
      <c r="E191" s="12">
        <f>наличие!I307</f>
        <v>0</v>
      </c>
      <c r="F191" s="12">
        <f>наличие!I308</f>
        <v>0</v>
      </c>
      <c r="G191" s="12">
        <f>наличие!I309</f>
        <v>0</v>
      </c>
      <c r="H191" s="12">
        <f>наличие!I310</f>
        <v>0</v>
      </c>
      <c r="I191" s="12">
        <f>наличие!I311</f>
        <v>0</v>
      </c>
      <c r="J191" s="68">
        <f>наличие!I312</f>
        <v>0</v>
      </c>
      <c r="K191" s="100"/>
    </row>
    <row r="192" spans="1:12" ht="13.5" customHeight="1" x14ac:dyDescent="0.25">
      <c r="A192" s="201" t="s">
        <v>9</v>
      </c>
      <c r="B192" s="202"/>
      <c r="C192" s="202"/>
      <c r="D192" s="12"/>
      <c r="E192" s="12"/>
      <c r="F192" s="12"/>
      <c r="G192" s="12"/>
      <c r="H192" s="12"/>
      <c r="I192" s="12"/>
      <c r="J192" s="68"/>
      <c r="K192" s="100"/>
    </row>
    <row r="193" spans="1:13" ht="13.5" customHeight="1" thickBot="1" x14ac:dyDescent="0.3">
      <c r="A193" s="203" t="s">
        <v>15</v>
      </c>
      <c r="B193" s="204"/>
      <c r="C193" s="204"/>
      <c r="D193" s="69"/>
      <c r="E193" s="69"/>
      <c r="F193" s="69"/>
      <c r="G193" s="69"/>
      <c r="H193" s="69"/>
      <c r="I193" s="69"/>
      <c r="J193" s="70"/>
      <c r="K193" s="100"/>
    </row>
    <row r="194" spans="1:13" ht="30" customHeight="1" thickBot="1" x14ac:dyDescent="0.3">
      <c r="A194" s="233" t="str">
        <f>наличие!A314</f>
        <v>Лосины</v>
      </c>
      <c r="B194" s="234"/>
      <c r="C194" s="234"/>
      <c r="D194" s="234"/>
      <c r="E194" s="234"/>
      <c r="F194" s="234"/>
      <c r="G194" s="234"/>
      <c r="H194" s="234"/>
      <c r="I194" s="234"/>
      <c r="J194" s="234"/>
      <c r="K194" s="93"/>
    </row>
    <row r="195" spans="1:13" s="3" customFormat="1" ht="13.5" customHeight="1" x14ac:dyDescent="0.3">
      <c r="A195" s="209" t="s">
        <v>10</v>
      </c>
      <c r="B195" s="210"/>
      <c r="C195" s="21" t="s">
        <v>12</v>
      </c>
      <c r="D195" s="218" t="s">
        <v>13</v>
      </c>
      <c r="E195" s="218"/>
      <c r="F195" s="218"/>
      <c r="G195" s="218"/>
      <c r="H195" s="218"/>
      <c r="I195" s="218"/>
      <c r="J195" s="218"/>
      <c r="K195" s="218"/>
      <c r="L195" s="218"/>
      <c r="M195" s="219"/>
    </row>
    <row r="196" spans="1:13" s="3" customFormat="1" ht="48" customHeight="1" x14ac:dyDescent="0.3">
      <c r="A196" s="199" t="str">
        <f>наличие!E315</f>
        <v>Лосины женская                                                черный</v>
      </c>
      <c r="B196" s="200"/>
      <c r="C196" s="18">
        <f>наличие!H315</f>
        <v>100</v>
      </c>
      <c r="D196" s="18">
        <f>наличие!G315</f>
        <v>40</v>
      </c>
      <c r="E196" s="18" t="str">
        <f>наличие!G316</f>
        <v>нет</v>
      </c>
      <c r="F196" s="18" t="str">
        <f>наличие!G317</f>
        <v>нет</v>
      </c>
      <c r="G196" s="18" t="str">
        <f>наличие!G318</f>
        <v>нет</v>
      </c>
      <c r="H196" s="18" t="str">
        <f>наличие!G319</f>
        <v>нет</v>
      </c>
      <c r="I196" s="18" t="str">
        <f>наличие!G320</f>
        <v>нет</v>
      </c>
      <c r="J196" s="18" t="str">
        <f>наличие!G321</f>
        <v>нет</v>
      </c>
      <c r="K196" s="18" t="str">
        <f>наличие!G322</f>
        <v>нет</v>
      </c>
      <c r="L196" s="18" t="str">
        <f>наличие!G323</f>
        <v>нет</v>
      </c>
      <c r="M196" s="54" t="str">
        <f>наличие!F324</f>
        <v>Итого</v>
      </c>
    </row>
    <row r="197" spans="1:13" s="3" customFormat="1" ht="13.5" customHeight="1" x14ac:dyDescent="0.3">
      <c r="A197" s="201" t="s">
        <v>8</v>
      </c>
      <c r="B197" s="202"/>
      <c r="C197" s="202"/>
      <c r="D197" s="18">
        <f>наличие!I315</f>
        <v>0</v>
      </c>
      <c r="E197" s="18">
        <f>наличие!I316</f>
        <v>0</v>
      </c>
      <c r="F197" s="18">
        <f>наличие!I317</f>
        <v>0</v>
      </c>
      <c r="G197" s="18">
        <f>наличие!I318</f>
        <v>0</v>
      </c>
      <c r="H197" s="18">
        <f>наличие!I319</f>
        <v>0</v>
      </c>
      <c r="I197" s="18">
        <f>наличие!I320</f>
        <v>0</v>
      </c>
      <c r="J197" s="18">
        <f>наличие!I321</f>
        <v>0</v>
      </c>
      <c r="K197" s="18">
        <f>наличие!I322</f>
        <v>0</v>
      </c>
      <c r="L197" s="18">
        <f>наличие!I323</f>
        <v>0</v>
      </c>
      <c r="M197" s="54">
        <f>наличие!I324</f>
        <v>0</v>
      </c>
    </row>
    <row r="198" spans="1:13" s="3" customFormat="1" ht="13.5" customHeight="1" x14ac:dyDescent="0.3">
      <c r="A198" s="201" t="s">
        <v>9</v>
      </c>
      <c r="B198" s="202"/>
      <c r="C198" s="202"/>
      <c r="D198" s="18"/>
      <c r="E198" s="18"/>
      <c r="F198" s="18"/>
      <c r="G198" s="18"/>
      <c r="H198" s="18"/>
      <c r="I198" s="18"/>
      <c r="J198" s="19"/>
      <c r="K198" s="19"/>
      <c r="L198" s="57"/>
      <c r="M198" s="58"/>
    </row>
    <row r="199" spans="1:13" s="3" customFormat="1" ht="13.5" customHeight="1" thickBot="1" x14ac:dyDescent="0.35">
      <c r="A199" s="203" t="s">
        <v>15</v>
      </c>
      <c r="B199" s="204"/>
      <c r="C199" s="204"/>
      <c r="D199" s="226"/>
      <c r="E199" s="226"/>
      <c r="F199" s="226"/>
      <c r="G199" s="226"/>
      <c r="H199" s="226"/>
      <c r="I199" s="226"/>
      <c r="J199" s="226"/>
      <c r="K199" s="226"/>
      <c r="L199" s="226"/>
      <c r="M199" s="227"/>
    </row>
    <row r="200" spans="1:13" s="3" customFormat="1" ht="13.5" customHeight="1" x14ac:dyDescent="0.3">
      <c r="A200" s="209" t="s">
        <v>10</v>
      </c>
      <c r="B200" s="210"/>
      <c r="C200" s="21" t="s">
        <v>12</v>
      </c>
      <c r="D200" s="218" t="s">
        <v>13</v>
      </c>
      <c r="E200" s="218"/>
      <c r="F200" s="218"/>
      <c r="G200" s="218"/>
      <c r="H200" s="218"/>
      <c r="I200" s="218"/>
      <c r="J200" s="218"/>
      <c r="K200" s="218"/>
      <c r="L200" s="218"/>
      <c r="M200" s="219"/>
    </row>
    <row r="201" spans="1:13" s="3" customFormat="1" ht="48" customHeight="1" x14ac:dyDescent="0.3">
      <c r="A201" s="199" t="str">
        <f>наличие!E325</f>
        <v>Лосины женская                                                индиго</v>
      </c>
      <c r="B201" s="200"/>
      <c r="C201" s="18">
        <f>наличие!H325</f>
        <v>100</v>
      </c>
      <c r="D201" s="18" t="str">
        <f>наличие!G325</f>
        <v>нет</v>
      </c>
      <c r="E201" s="18">
        <f>наличие!G326</f>
        <v>42</v>
      </c>
      <c r="F201" s="18" t="str">
        <f>наличие!G327</f>
        <v>нет</v>
      </c>
      <c r="G201" s="18" t="str">
        <f>наличие!G328</f>
        <v>нет</v>
      </c>
      <c r="H201" s="18" t="str">
        <f>наличие!G329</f>
        <v>нет</v>
      </c>
      <c r="I201" s="18" t="str">
        <f>наличие!G330</f>
        <v>нет</v>
      </c>
      <c r="J201" s="18" t="str">
        <f>наличие!G331</f>
        <v>нет</v>
      </c>
      <c r="K201" s="18" t="str">
        <f>наличие!G332</f>
        <v>нет</v>
      </c>
      <c r="L201" s="18" t="str">
        <f>наличие!G333</f>
        <v>нет</v>
      </c>
      <c r="M201" s="54" t="str">
        <f>наличие!F334</f>
        <v>Итого</v>
      </c>
    </row>
    <row r="202" spans="1:13" s="3" customFormat="1" ht="13.5" customHeight="1" x14ac:dyDescent="0.3">
      <c r="A202" s="201" t="s">
        <v>8</v>
      </c>
      <c r="B202" s="202"/>
      <c r="C202" s="202"/>
      <c r="D202" s="18">
        <f>наличие!I325</f>
        <v>0</v>
      </c>
      <c r="E202" s="18">
        <f>наличие!I326</f>
        <v>0</v>
      </c>
      <c r="F202" s="18">
        <f>наличие!I327</f>
        <v>0</v>
      </c>
      <c r="G202" s="18">
        <f>наличие!I328</f>
        <v>0</v>
      </c>
      <c r="H202" s="18">
        <f>наличие!I329</f>
        <v>0</v>
      </c>
      <c r="I202" s="18">
        <f>наличие!I330</f>
        <v>0</v>
      </c>
      <c r="J202" s="18">
        <f>наличие!I331</f>
        <v>0</v>
      </c>
      <c r="K202" s="18">
        <f>наличие!I332</f>
        <v>0</v>
      </c>
      <c r="L202" s="18">
        <f>наличие!I333</f>
        <v>0</v>
      </c>
      <c r="M202" s="54">
        <f>наличие!I334</f>
        <v>0</v>
      </c>
    </row>
    <row r="203" spans="1:13" s="3" customFormat="1" ht="13.5" customHeight="1" x14ac:dyDescent="0.3">
      <c r="A203" s="201" t="s">
        <v>9</v>
      </c>
      <c r="B203" s="202"/>
      <c r="C203" s="202"/>
      <c r="D203" s="18"/>
      <c r="E203" s="18"/>
      <c r="F203" s="18"/>
      <c r="G203" s="18"/>
      <c r="H203" s="18"/>
      <c r="I203" s="18"/>
      <c r="J203" s="19"/>
      <c r="K203" s="19"/>
      <c r="L203" s="57"/>
      <c r="M203" s="58"/>
    </row>
    <row r="204" spans="1:13" s="3" customFormat="1" ht="13.5" customHeight="1" thickBot="1" x14ac:dyDescent="0.35">
      <c r="A204" s="203" t="s">
        <v>15</v>
      </c>
      <c r="B204" s="204"/>
      <c r="C204" s="204"/>
      <c r="D204" s="226"/>
      <c r="E204" s="226"/>
      <c r="F204" s="226"/>
      <c r="G204" s="226"/>
      <c r="H204" s="226"/>
      <c r="I204" s="226"/>
      <c r="J204" s="226"/>
      <c r="K204" s="226"/>
      <c r="L204" s="226"/>
      <c r="M204" s="227"/>
    </row>
  </sheetData>
  <sheetProtection algorithmName="SHA-512" hashValue="9xnWlFYlLNY2ZIrFS/Vbz6xklS1NwoJR0DVPqWzFoMn0AvFew7OFbebHsHEv8cu8cujjHKK/C/ACSkEPfotLow==" saltValue="L+jF9YjNHxy5yPPJQv2kfQ==" spinCount="100000" sheet="1" objects="1" scenarios="1"/>
  <mergeCells count="287">
    <mergeCell ref="A147:B147"/>
    <mergeCell ref="A148:C148"/>
    <mergeCell ref="A149:C149"/>
    <mergeCell ref="A150:C150"/>
    <mergeCell ref="D150:L150"/>
    <mergeCell ref="A151:J151"/>
    <mergeCell ref="D152:L152"/>
    <mergeCell ref="A157:B157"/>
    <mergeCell ref="A159:C159"/>
    <mergeCell ref="D156:L156"/>
    <mergeCell ref="A152:B152"/>
    <mergeCell ref="A153:B153"/>
    <mergeCell ref="A154:C154"/>
    <mergeCell ref="A155:C155"/>
    <mergeCell ref="A156:C156"/>
    <mergeCell ref="D157:L157"/>
    <mergeCell ref="A158:B158"/>
    <mergeCell ref="A141:B141"/>
    <mergeCell ref="D141:L141"/>
    <mergeCell ref="A142:B142"/>
    <mergeCell ref="A143:C143"/>
    <mergeCell ref="A144:C144"/>
    <mergeCell ref="A145:C145"/>
    <mergeCell ref="D145:L145"/>
    <mergeCell ref="A146:B146"/>
    <mergeCell ref="D146:L146"/>
    <mergeCell ref="A137:B137"/>
    <mergeCell ref="A138:C138"/>
    <mergeCell ref="A139:C139"/>
    <mergeCell ref="A140:C140"/>
    <mergeCell ref="D140:L140"/>
    <mergeCell ref="A130:B130"/>
    <mergeCell ref="D130:L130"/>
    <mergeCell ref="A131:B131"/>
    <mergeCell ref="A132:C132"/>
    <mergeCell ref="A133:C133"/>
    <mergeCell ref="A134:C134"/>
    <mergeCell ref="D134:L134"/>
    <mergeCell ref="A135:J135"/>
    <mergeCell ref="A125:B125"/>
    <mergeCell ref="D125:L125"/>
    <mergeCell ref="A126:B126"/>
    <mergeCell ref="A127:C127"/>
    <mergeCell ref="A128:C128"/>
    <mergeCell ref="A129:C129"/>
    <mergeCell ref="D129:L129"/>
    <mergeCell ref="A136:B136"/>
    <mergeCell ref="D136:L136"/>
    <mergeCell ref="A119:C119"/>
    <mergeCell ref="D119:L119"/>
    <mergeCell ref="A120:B120"/>
    <mergeCell ref="D120:L120"/>
    <mergeCell ref="A121:B121"/>
    <mergeCell ref="A122:C122"/>
    <mergeCell ref="A123:C123"/>
    <mergeCell ref="A124:C124"/>
    <mergeCell ref="D124:L124"/>
    <mergeCell ref="A62:B62"/>
    <mergeCell ref="A58:C58"/>
    <mergeCell ref="I58:J58"/>
    <mergeCell ref="A59:C59"/>
    <mergeCell ref="A111:B111"/>
    <mergeCell ref="A112:C112"/>
    <mergeCell ref="A113:C113"/>
    <mergeCell ref="A114:C114"/>
    <mergeCell ref="D114:L114"/>
    <mergeCell ref="A61:B61"/>
    <mergeCell ref="I51:J51"/>
    <mergeCell ref="A52:C52"/>
    <mergeCell ref="I52:J52"/>
    <mergeCell ref="A53:C53"/>
    <mergeCell ref="I53:J53"/>
    <mergeCell ref="A54:C54"/>
    <mergeCell ref="D54:J54"/>
    <mergeCell ref="A57:C57"/>
    <mergeCell ref="I57:J57"/>
    <mergeCell ref="D61:J61"/>
    <mergeCell ref="A14:C14"/>
    <mergeCell ref="A15:C15"/>
    <mergeCell ref="A17:I17"/>
    <mergeCell ref="A18:B18"/>
    <mergeCell ref="D18:J18"/>
    <mergeCell ref="A19:B19"/>
    <mergeCell ref="A9:C9"/>
    <mergeCell ref="A10:C10"/>
    <mergeCell ref="A11:C11"/>
    <mergeCell ref="D16:J16"/>
    <mergeCell ref="A12:B12"/>
    <mergeCell ref="D12:J12"/>
    <mergeCell ref="A13:B13"/>
    <mergeCell ref="A1:I2"/>
    <mergeCell ref="A3:I3"/>
    <mergeCell ref="A4:I4"/>
    <mergeCell ref="A5:I5"/>
    <mergeCell ref="A16:C16"/>
    <mergeCell ref="A7:B7"/>
    <mergeCell ref="D7:J7"/>
    <mergeCell ref="I36:J36"/>
    <mergeCell ref="A37:C37"/>
    <mergeCell ref="I37:J37"/>
    <mergeCell ref="I31:J31"/>
    <mergeCell ref="A33:C33"/>
    <mergeCell ref="A31:B31"/>
    <mergeCell ref="A32:C32"/>
    <mergeCell ref="I32:J32"/>
    <mergeCell ref="A34:C34"/>
    <mergeCell ref="D30:I30"/>
    <mergeCell ref="A22:C22"/>
    <mergeCell ref="D22:J22"/>
    <mergeCell ref="D34:J34"/>
    <mergeCell ref="A29:J29"/>
    <mergeCell ref="A6:J6"/>
    <mergeCell ref="A8:B8"/>
    <mergeCell ref="D11:J11"/>
    <mergeCell ref="A193:C193"/>
    <mergeCell ref="A171:C171"/>
    <mergeCell ref="A20:C20"/>
    <mergeCell ref="A21:C21"/>
    <mergeCell ref="A24:B24"/>
    <mergeCell ref="D24:J24"/>
    <mergeCell ref="A25:B25"/>
    <mergeCell ref="A26:C26"/>
    <mergeCell ref="A27:C27"/>
    <mergeCell ref="A28:C28"/>
    <mergeCell ref="D28:J28"/>
    <mergeCell ref="A23:J23"/>
    <mergeCell ref="D35:I35"/>
    <mergeCell ref="A36:B36"/>
    <mergeCell ref="A38:C38"/>
    <mergeCell ref="I38:J38"/>
    <mergeCell ref="A39:C39"/>
    <mergeCell ref="D39:J39"/>
    <mergeCell ref="A109:J109"/>
    <mergeCell ref="D40:I40"/>
    <mergeCell ref="I33:J33"/>
    <mergeCell ref="A43:C43"/>
    <mergeCell ref="A110:B110"/>
    <mergeCell ref="D110:L110"/>
    <mergeCell ref="A192:C192"/>
    <mergeCell ref="A168:B168"/>
    <mergeCell ref="A169:C169"/>
    <mergeCell ref="A170:C170"/>
    <mergeCell ref="A191:C191"/>
    <mergeCell ref="A175:C175"/>
    <mergeCell ref="A176:C176"/>
    <mergeCell ref="A177:C177"/>
    <mergeCell ref="A179:B179"/>
    <mergeCell ref="A180:C180"/>
    <mergeCell ref="A181:C181"/>
    <mergeCell ref="A182:C182"/>
    <mergeCell ref="A172:J172"/>
    <mergeCell ref="A173:B173"/>
    <mergeCell ref="D173:L173"/>
    <mergeCell ref="A174:B174"/>
    <mergeCell ref="D177:L177"/>
    <mergeCell ref="A178:B178"/>
    <mergeCell ref="D178:L178"/>
    <mergeCell ref="D182:L182"/>
    <mergeCell ref="D171:L171"/>
    <mergeCell ref="A183:J183"/>
    <mergeCell ref="D184:I184"/>
    <mergeCell ref="J184:J185"/>
    <mergeCell ref="A201:B201"/>
    <mergeCell ref="A202:C202"/>
    <mergeCell ref="A203:C203"/>
    <mergeCell ref="A204:C204"/>
    <mergeCell ref="D204:M204"/>
    <mergeCell ref="A194:J194"/>
    <mergeCell ref="A195:B195"/>
    <mergeCell ref="D195:M195"/>
    <mergeCell ref="A196:B196"/>
    <mergeCell ref="A197:C197"/>
    <mergeCell ref="A198:C198"/>
    <mergeCell ref="A199:C199"/>
    <mergeCell ref="D199:M199"/>
    <mergeCell ref="A200:B200"/>
    <mergeCell ref="D200:M200"/>
    <mergeCell ref="D73:L73"/>
    <mergeCell ref="D83:L83"/>
    <mergeCell ref="A84:B84"/>
    <mergeCell ref="A85:C85"/>
    <mergeCell ref="A86:C86"/>
    <mergeCell ref="A185:B185"/>
    <mergeCell ref="D189:I189"/>
    <mergeCell ref="J189:J190"/>
    <mergeCell ref="A190:B190"/>
    <mergeCell ref="A186:C186"/>
    <mergeCell ref="A187:C187"/>
    <mergeCell ref="A188:C188"/>
    <mergeCell ref="D162:L162"/>
    <mergeCell ref="D161:L161"/>
    <mergeCell ref="A163:B163"/>
    <mergeCell ref="A167:B167"/>
    <mergeCell ref="A165:C165"/>
    <mergeCell ref="A166:C166"/>
    <mergeCell ref="A164:C164"/>
    <mergeCell ref="A115:B115"/>
    <mergeCell ref="D115:L115"/>
    <mergeCell ref="A116:B116"/>
    <mergeCell ref="A117:C117"/>
    <mergeCell ref="A118:C118"/>
    <mergeCell ref="I43:J43"/>
    <mergeCell ref="A41:B41"/>
    <mergeCell ref="I41:J41"/>
    <mergeCell ref="I42:J42"/>
    <mergeCell ref="A42:C42"/>
    <mergeCell ref="A160:C160"/>
    <mergeCell ref="A161:C161"/>
    <mergeCell ref="A162:B162"/>
    <mergeCell ref="D167:L167"/>
    <mergeCell ref="D166:L166"/>
    <mergeCell ref="A63:C63"/>
    <mergeCell ref="A64:C64"/>
    <mergeCell ref="D65:J65"/>
    <mergeCell ref="A65:C65"/>
    <mergeCell ref="A66:J66"/>
    <mergeCell ref="A67:B67"/>
    <mergeCell ref="D67:J67"/>
    <mergeCell ref="A68:B68"/>
    <mergeCell ref="A69:C69"/>
    <mergeCell ref="A70:C70"/>
    <mergeCell ref="A71:C71"/>
    <mergeCell ref="D71:J71"/>
    <mergeCell ref="A72:J72"/>
    <mergeCell ref="A73:B73"/>
    <mergeCell ref="A60:J60"/>
    <mergeCell ref="A47:C47"/>
    <mergeCell ref="D44:J44"/>
    <mergeCell ref="A44:C44"/>
    <mergeCell ref="D45:J45"/>
    <mergeCell ref="I47:J47"/>
    <mergeCell ref="A46:B46"/>
    <mergeCell ref="I46:J46"/>
    <mergeCell ref="A49:C49"/>
    <mergeCell ref="A48:C48"/>
    <mergeCell ref="I48:J48"/>
    <mergeCell ref="D49:J49"/>
    <mergeCell ref="D50:J50"/>
    <mergeCell ref="D55:I55"/>
    <mergeCell ref="A56:B56"/>
    <mergeCell ref="I56:J56"/>
    <mergeCell ref="D59:J59"/>
    <mergeCell ref="A51:B51"/>
    <mergeCell ref="A87:C87"/>
    <mergeCell ref="D87:L87"/>
    <mergeCell ref="A74:B74"/>
    <mergeCell ref="A75:C75"/>
    <mergeCell ref="A76:C76"/>
    <mergeCell ref="A77:C77"/>
    <mergeCell ref="D77:L77"/>
    <mergeCell ref="A78:B78"/>
    <mergeCell ref="D78:L78"/>
    <mergeCell ref="A79:B79"/>
    <mergeCell ref="A80:C80"/>
    <mergeCell ref="A81:C81"/>
    <mergeCell ref="A82:C82"/>
    <mergeCell ref="D82:L82"/>
    <mergeCell ref="A83:B83"/>
    <mergeCell ref="A104:B104"/>
    <mergeCell ref="D104:L104"/>
    <mergeCell ref="A105:B105"/>
    <mergeCell ref="A106:C106"/>
    <mergeCell ref="A107:C107"/>
    <mergeCell ref="A108:C108"/>
    <mergeCell ref="D108:L108"/>
    <mergeCell ref="A95:B95"/>
    <mergeCell ref="A96:C96"/>
    <mergeCell ref="A97:C97"/>
    <mergeCell ref="A98:C98"/>
    <mergeCell ref="D98:L98"/>
    <mergeCell ref="A99:B99"/>
    <mergeCell ref="D99:L99"/>
    <mergeCell ref="A100:B100"/>
    <mergeCell ref="A101:C101"/>
    <mergeCell ref="A102:C102"/>
    <mergeCell ref="A103:C103"/>
    <mergeCell ref="D103:L103"/>
    <mergeCell ref="A88:B88"/>
    <mergeCell ref="D88:L88"/>
    <mergeCell ref="A89:B89"/>
    <mergeCell ref="A90:C90"/>
    <mergeCell ref="A91:C91"/>
    <mergeCell ref="A92:C92"/>
    <mergeCell ref="D92:L92"/>
    <mergeCell ref="A93:J93"/>
    <mergeCell ref="A94:B94"/>
    <mergeCell ref="D94:L94"/>
  </mergeCells>
  <pageMargins left="0" right="0" top="0.19685039370078741" bottom="0" header="0" footer="0"/>
  <pageSetup paperSize="9" fitToHeight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наличие</vt:lpstr>
      <vt:lpstr>склад</vt:lpstr>
      <vt:lpstr>Лист3</vt:lpstr>
      <vt:lpstr>склад!Область_печати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Вячеслав Потемин</cp:lastModifiedBy>
  <cp:lastPrinted>2024-02-16T07:34:54Z</cp:lastPrinted>
  <dcterms:created xsi:type="dcterms:W3CDTF">2018-03-13T07:11:21Z</dcterms:created>
  <dcterms:modified xsi:type="dcterms:W3CDTF">2025-05-19T05:42:21Z</dcterms:modified>
</cp:coreProperties>
</file>